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583BB1_9C98_4936_BABD_B6D1FB99BEF2_.wvu.PrintArea" localSheetId="0" hidden="1">'Лист1'!$A$1:$C$186</definedName>
    <definedName name="Z_35583BB1_9C98_4936_BABD_B6D1FB99BEF2_.wvu.Rows" localSheetId="0" hidden="1">'Лист1'!#REF!,'Лист1'!$16:$22,'Лист1'!#REF!,'Лист1'!#REF!,'Лист1'!#REF!,'Лист1'!#REF!,'Лист1'!#REF!,'Лист1'!#REF!,'Лист1'!$127:$127,'Лист1'!#REF!,'Лист1'!#REF!,'Лист1'!#REF!,'Лист1'!$181:$181</definedName>
    <definedName name="Z_35E88AAF_74BE_4FEF_80DE_D6BC13900BCC_.wvu.PrintArea" localSheetId="0" hidden="1">'Лист1'!$A$1:$C$183</definedName>
    <definedName name="Z_35E88AAF_74BE_4FEF_80DE_D6BC13900BCC_.wvu.Rows" localSheetId="0" hidden="1">'Лист1'!#REF!,'Лист1'!$16:$22,'Лист1'!#REF!,'Лист1'!#REF!,'Лист1'!#REF!,'Лист1'!#REF!,'Лист1'!#REF!,'Лист1'!#REF!,'Лист1'!$127:$127,'Лист1'!#REF!,'Лист1'!#REF!,'Лист1'!#REF!,'Лист1'!$181:$181</definedName>
    <definedName name="Z_9DE2C2B8_7914_4EF9_9E04_79FC1AB955A1_.wvu.PrintArea" localSheetId="0" hidden="1">'Лист1'!$A$1:$C$185</definedName>
    <definedName name="Z_9DE2C2B8_7914_4EF9_9E04_79FC1AB955A1_.wvu.Rows" localSheetId="0" hidden="1">'Лист1'!$23:$23,'Лист1'!#REF!,'Лист1'!#REF!,'Лист1'!#REF!,'Лист1'!#REF!,'Лист1'!#REF!,'Лист1'!$181:$181</definedName>
    <definedName name="Z_BEB96072_1125_49AB_AA47_B0C77485093F_.wvu.Rows" localSheetId="0" hidden="1">'Лист1'!$182:$182</definedName>
  </definedNames>
  <calcPr fullCalcOnLoad="1"/>
</workbook>
</file>

<file path=xl/sharedStrings.xml><?xml version="1.0" encoding="utf-8"?>
<sst xmlns="http://schemas.openxmlformats.org/spreadsheetml/2006/main" count="233" uniqueCount="194">
  <si>
    <t>Доходи</t>
  </si>
  <si>
    <t>Податкові надходження</t>
  </si>
  <si>
    <t>1.Податки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</si>
  <si>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</si>
  <si>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</si>
  <si>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 xml:space="preserve">Офіційні трансферти                                        </t>
  </si>
  <si>
    <t>Разом доходів</t>
  </si>
  <si>
    <t xml:space="preserve">Дотації  </t>
  </si>
  <si>
    <t>Субвенції одержані з Державного бюджету</t>
  </si>
  <si>
    <t xml:space="preserve">Інші надходження </t>
  </si>
  <si>
    <t>Видатки</t>
  </si>
  <si>
    <t>Органи мiсцевого самоврядування</t>
  </si>
  <si>
    <t>Освiта</t>
  </si>
  <si>
    <t>Культура i мистецтво</t>
  </si>
  <si>
    <t>Засоби масової iнформацiї</t>
  </si>
  <si>
    <t>Разом видатків</t>
  </si>
  <si>
    <t>Житлово - комунальне господарство</t>
  </si>
  <si>
    <t>Збір за місця для паркування транспортних засобів</t>
  </si>
  <si>
    <t>Збір за провадження деяких видів діяльності</t>
  </si>
  <si>
    <t>Єдиний податок</t>
  </si>
  <si>
    <t>Екологічний податок</t>
  </si>
  <si>
    <t>Неподаткові  надходження</t>
  </si>
  <si>
    <t>Кошти від продажу земельних ділянок не с/г призначення</t>
  </si>
  <si>
    <t>Загальноосвітні школи (в т. ч. школа-дитячий садок, інтернат при школі), спеціалізовані школи, ліцеї, гімназії, колегіуми </t>
  </si>
  <si>
    <t>Загальноосвітні школи-інтернати, загальноосвітні санаторні школи-інтернати </t>
  </si>
  <si>
    <t>Соціальний захист та соціальне забезпечення</t>
  </si>
  <si>
    <t>Благоустрій міст, сіл, селищ</t>
  </si>
  <si>
    <t>Видатки на заходи, передбачені державними і місцевими програмами розвитку культури і мистецтва </t>
  </si>
  <si>
    <t>Бібліотеки </t>
  </si>
  <si>
    <t>Музеї і виставки </t>
  </si>
  <si>
    <t>Палаци і будинки культури, клуби та інші заклади клубного типу </t>
  </si>
  <si>
    <t>Школи естетичного виховання дітей </t>
  </si>
  <si>
    <t>Інші культурно-освітні заклади та заходи </t>
  </si>
  <si>
    <t>Інші неподаткові надходження</t>
  </si>
  <si>
    <t>Доходи від операцій з капіталом</t>
  </si>
  <si>
    <t>3.Місцеві податки і збори</t>
  </si>
  <si>
    <t>Інші надходження/адмінштрафи та штрафні санкції/</t>
  </si>
  <si>
    <t>Запобігання та ліквідація надзвичайних ситуацій та наслідків стихійного лиха</t>
  </si>
  <si>
    <t>Туристичний збір</t>
  </si>
  <si>
    <t xml:space="preserve">Податок та збір на доходи фізичних осіб </t>
  </si>
  <si>
    <t>Інші субвенції</t>
  </si>
  <si>
    <t>тис. грн.</t>
  </si>
  <si>
    <t>ІНФОРМАЦІЯ</t>
  </si>
  <si>
    <t>2.Внутрішні податки на товари та послуги</t>
  </si>
  <si>
    <t>Податок на майно</t>
  </si>
  <si>
    <t>Податок на нерухоме майно</t>
  </si>
  <si>
    <t>Земельний податок</t>
  </si>
  <si>
    <t>4.Інші податки та збори</t>
  </si>
  <si>
    <t>1.Доходи від власності та підприємницької діяльності</t>
  </si>
  <si>
    <t>2.Адміністративні збори та платежі, доходи від некомерційної господарської діяльності</t>
  </si>
  <si>
    <t>Плата за надання інших адміністративних послуг</t>
  </si>
  <si>
    <t>Державне мито</t>
  </si>
  <si>
    <t>3. Інші неподаткові надходження</t>
  </si>
  <si>
    <t>Базова дотація</t>
  </si>
  <si>
    <t>Освітня субвенція з державного бюджету місцевим бюджетам</t>
  </si>
  <si>
    <t>Розробка схем та проектних рішень масового застосування</t>
  </si>
  <si>
    <t>Видатки на запобігання та ліквідацію надзвичайних ситуацій та наслідків стихійного лиха</t>
  </si>
  <si>
    <t>Видатки, не віднесені до основних груп</t>
  </si>
  <si>
    <t>щодо надходження та використання коштів спеціального фонду міського бюджету</t>
  </si>
  <si>
    <t>Надходження коштів пайової участі розвитку інфраструктури населеного пункту</t>
  </si>
  <si>
    <t>Кошти від відчуження майна, що перебуває у комунальній власності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</si>
  <si>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 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</si>
  <si>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</si>
  <si>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 xml:space="preserve">Субвенція з державного бюджету  місцевим бюджетам на надання пільг з послуг зв'язку та інших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 компенсацію за пільговий проїзд окремих категорій громадян 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</si>
  <si>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</si>
  <si>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 xml:space="preserve">Субвенція з державного бюджету місцевим бюджетам на виплату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</t>
  </si>
  <si>
    <t>щодо надходження та використання коштів загального фонду міського бюджету</t>
  </si>
  <si>
    <t>Збір за забруднення навколишнього природного середовища</t>
  </si>
  <si>
    <t>Інші надходження</t>
  </si>
  <si>
    <t>Орендна плата за водні об'єкти</t>
  </si>
  <si>
    <t>Власні надходження бюджетних установ</t>
  </si>
  <si>
    <t>Рентна плата за користування надрами</t>
  </si>
  <si>
    <t>Рентна плата  та плата за використання інших природних ресурсів</t>
  </si>
  <si>
    <t>Стабілізаційна дотація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</si>
  <si>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</si>
  <si>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Допомога дітям-сиротам та дітям, позбавленим батьківського піклування, яким виповнюється 18 років</t>
  </si>
  <si>
    <t>Медична субвенція з державного бюджету  місцевим бюджетам</t>
  </si>
  <si>
    <t>Адміністративний збір за державну реєстрацію речових прав на нерухоме майно та їх  обтяжень</t>
  </si>
  <si>
    <t>Фізична культура і спорт</t>
  </si>
  <si>
    <t>Інші освітні програми</t>
  </si>
  <si>
    <t>Рентна плата за спеціальне використання води</t>
  </si>
  <si>
    <t>Цільові фонди</t>
  </si>
  <si>
    <t>Частина чистого прибутку(доходу) комунальних унітарних  підприємств,  їх об'єднань, що вилучається до відповідного місцевого бюджету</t>
  </si>
  <si>
    <t>Плата за розміщення тимчасово вільних коштів місцевих бюджетів</t>
  </si>
  <si>
    <t>Дошкільна освіта</t>
  </si>
  <si>
    <t xml:space="preserve"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
</t>
  </si>
  <si>
    <t>Надання позашкільної освіти позашкільними закладами освіти, заходи із позашкільної роботи з дітьми</t>
  </si>
  <si>
    <t>Методичне забезпечення діяльності навчальних закладів та інші заходи в галузі освіти</t>
  </si>
  <si>
    <t>Централізоване ведення бухгалтерського обліку</t>
  </si>
  <si>
    <t>1010</t>
  </si>
  <si>
    <t>1020</t>
  </si>
  <si>
    <t>1040</t>
  </si>
  <si>
    <t>1060</t>
  </si>
  <si>
    <t>1090</t>
  </si>
  <si>
    <t>1190</t>
  </si>
  <si>
    <t>1220</t>
  </si>
  <si>
    <t>1230</t>
  </si>
  <si>
    <t>0100</t>
  </si>
  <si>
    <t>1000</t>
  </si>
  <si>
    <t>3000</t>
  </si>
  <si>
    <t>2000</t>
  </si>
  <si>
    <t>2220</t>
  </si>
  <si>
    <t>Інші заходи в галузі охорони здоров\я</t>
  </si>
  <si>
    <t>Охорона здоров'я</t>
  </si>
  <si>
    <t>Надання пільг 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</si>
  <si>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</si>
  <si>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</si>
  <si>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Надання пільг багатодітним сім`ям на житлово-комунальні послуги</t>
  </si>
  <si>
    <t>Надання субсидій населенню для відшкодування витрат на оплату житлово-комунальних послуг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</si>
  <si>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</si>
  <si>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Компенсаційні виплати на пільговий проїзд автомобільним транспортом окремим категоріям громадян</t>
  </si>
  <si>
    <t>Надання допомоги у зв`язку з вагітністю і пологами</t>
  </si>
  <si>
    <t>Надання допомоги на догляд за дитиною віком до трьох років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</si>
  <si>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</si>
  <si>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</si>
  <si>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</si>
  <si>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</si>
  <si>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</si>
  <si>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Надання державної соціальної допомоги малозабезпеченим сім`ям</t>
  </si>
  <si>
    <t>Надання державної соціальної допомоги інвалідам з дитинства та дітям-інвалідам</t>
  </si>
  <si>
    <t>Надання допомоги на догляд за інвалідом і чи іі групи внаслідок психічного розладу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</si>
  <si>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</si>
  <si>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Надання реабілітаційних послуг інвалідам та дітям-інвалідам</t>
  </si>
  <si>
    <t>3112</t>
  </si>
  <si>
    <t>Заходи державної політики з питань дітей та їх соціального захисту</t>
  </si>
  <si>
    <t>3131</t>
  </si>
  <si>
    <t>Центри соціальних служб для сім`ї, дітей та молоді</t>
  </si>
  <si>
    <t>Програми і заходи центрів соціальних служб для сім`ї, дітей та молоді</t>
  </si>
  <si>
    <t>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</si>
  <si>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</si>
  <si>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</si>
  <si>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</si>
  <si>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</si>
  <si>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Інші видатки на соціальний захист населення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</si>
  <si>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</si>
  <si>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</si>
  <si>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6000</t>
  </si>
  <si>
    <t>6060</t>
  </si>
  <si>
    <t>6030</t>
  </si>
  <si>
    <t>Фінансова підтримка об`єктів житлово-комунального господарства</t>
  </si>
  <si>
    <t>6650</t>
  </si>
  <si>
    <t>Утримання та розвиток інфраструктури доріг</t>
  </si>
  <si>
    <t>7200</t>
  </si>
  <si>
    <t>7212</t>
  </si>
  <si>
    <t>Підтримка періодичних видань (газет та журналів)</t>
  </si>
  <si>
    <t>7400</t>
  </si>
  <si>
    <t>Інші послуги,пов'язані з економічною діяльністю</t>
  </si>
  <si>
    <t>7450</t>
  </si>
  <si>
    <t>Сприяння розвитку малого та середнього підприємництва</t>
  </si>
  <si>
    <t>7800</t>
  </si>
  <si>
    <t>7810</t>
  </si>
  <si>
    <t>7830</t>
  </si>
  <si>
    <t>Заходи та роботи з мобілізаційної підготовки місцевого значення</t>
  </si>
  <si>
    <t>8000</t>
  </si>
  <si>
    <t>8600</t>
  </si>
  <si>
    <t>Інші видатки</t>
  </si>
  <si>
    <t>8800</t>
  </si>
  <si>
    <t>Центри соціальних служб для сім'ї, дітей та молоді</t>
  </si>
  <si>
    <t>Забезпечення функціонування водопровідно-каналізаційного господарства</t>
  </si>
  <si>
    <t>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</si>
  <si>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t>Надання загальної середньої освіти загальноосвітніми школами-інтернатами, загальноосвітніми санаторними школами-інтернатами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</si>
  <si>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</si>
  <si>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Код програмної класифікації</t>
  </si>
  <si>
    <t>Надання пільг окремим категоріям громадян з послуг зв'язку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</si>
  <si>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</si>
  <si>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</si>
  <si>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Інші культурно-освітні заклади та заходи</t>
  </si>
  <si>
    <t>Інша діяльність у сфері охорони навколишнього природного середовища</t>
  </si>
  <si>
    <t>3104</t>
  </si>
  <si>
    <t>Забезпечення соціальними послугами за місцем проживання громадян, які не здатні до самообслуговування</t>
  </si>
  <si>
    <t xml:space="preserve">Капітальний ремонт житлового фонду </t>
  </si>
  <si>
    <t>Акцизний податок з реалізації суб'єктами господарювання роздрібної торгівлі підакцизних товарів</t>
  </si>
  <si>
    <t>Акцизний податок з вироблених в Україні підакцизних товарів(продукції)</t>
  </si>
  <si>
    <t>Акцизний податок з  ввезених на митну територію України підакцизних товарів(продукції)</t>
  </si>
  <si>
    <t>3132</t>
  </si>
  <si>
    <t>Програми і заходи центрів соціальних служб для сім'ї, дітей та молоді</t>
  </si>
  <si>
    <t>Проведення заходів із землеустрою</t>
  </si>
  <si>
    <t>Сільське і лісове господарство, рибне господарство та мисливство</t>
  </si>
  <si>
    <t>6052</t>
  </si>
  <si>
    <t>6140</t>
  </si>
  <si>
    <t>Відшкодування різниці між розміром ціни 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</t>
  </si>
  <si>
    <t>7410</t>
  </si>
  <si>
    <t>Заходи з енергозбереження</t>
  </si>
  <si>
    <t>Заходи у сфері захисту населення і територій від надзвичайних ситуацій техногенного та природного характеру</t>
  </si>
  <si>
    <t>Офіційні трансферти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</si>
  <si>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</si>
  <si>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Субвенція з державного бюджету місцевим бюджетам на здійснення заходів щодо соціально-економічного розвитку окремих  територій</t>
  </si>
  <si>
    <t>Транспортний податок з юридичних осіб</t>
  </si>
  <si>
    <t>Надходження  від орендної плати за користування цілісним майновим комплексом та іншим майном, що перебуває в комунальній власності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</si>
  <si>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</si>
  <si>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станом  на  10 листопада 2017 року</t>
  </si>
  <si>
    <t>Виконано на 10.11.2017</t>
  </si>
  <si>
    <t>станом на 10 листопада 2017 року</t>
  </si>
  <si>
    <t xml:space="preserve">Виконано на 10.11.2017 </t>
  </si>
</sst>
</file>

<file path=xl/styles.xml><?xml version="1.0" encoding="utf-8"?>
<styleSheet xmlns="http://schemas.openxmlformats.org/spreadsheetml/2006/main">
  <numFmts count="3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422]d\ mmmm\ yyyy&quot; р.&quot;"/>
  </numFmts>
  <fonts count="10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/>
    </xf>
    <xf numFmtId="188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188" fontId="1" fillId="2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horizontal="center"/>
    </xf>
    <xf numFmtId="0" fontId="0" fillId="0" borderId="1" xfId="18" applyFont="1" applyFill="1" applyBorder="1" applyAlignment="1">
      <alignment vertical="center" wrapText="1"/>
      <protection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18" applyFont="1" applyFill="1" applyBorder="1" applyAlignment="1">
      <alignment vertical="center" wrapText="1"/>
      <protection/>
    </xf>
    <xf numFmtId="0" fontId="0" fillId="0" borderId="2" xfId="0" applyFont="1" applyFill="1" applyBorder="1" applyAlignment="1">
      <alignment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centerContinuous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188" fontId="1" fillId="0" borderId="1" xfId="0" applyNumberFormat="1" applyFont="1" applyFill="1" applyBorder="1" applyAlignment="1">
      <alignment horizontal="center" vertical="center"/>
    </xf>
    <xf numFmtId="188" fontId="0" fillId="0" borderId="1" xfId="0" applyNumberFormat="1" applyFont="1" applyFill="1" applyBorder="1" applyAlignment="1">
      <alignment horizontal="center" vertical="center"/>
    </xf>
    <xf numFmtId="188" fontId="0" fillId="0" borderId="1" xfId="0" applyNumberFormat="1" applyFont="1" applyFill="1" applyBorder="1" applyAlignment="1">
      <alignment horizontal="center" vertical="center"/>
    </xf>
    <xf numFmtId="188" fontId="1" fillId="0" borderId="1" xfId="0" applyNumberFormat="1" applyFont="1" applyFill="1" applyBorder="1" applyAlignment="1">
      <alignment horizontal="center" vertical="center"/>
    </xf>
    <xf numFmtId="188" fontId="1" fillId="0" borderId="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188" fontId="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188" fontId="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/>
    </xf>
    <xf numFmtId="188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188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188" fontId="1" fillId="0" borderId="1" xfId="0" applyNumberFormat="1" applyFont="1" applyFill="1" applyBorder="1" applyAlignment="1">
      <alignment vertical="center" wrapText="1"/>
    </xf>
    <xf numFmtId="0" fontId="0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188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88" fontId="1" fillId="0" borderId="2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0" fontId="0" fillId="0" borderId="1" xfId="18" applyFont="1" applyFill="1" applyBorder="1" applyAlignment="1">
      <alignment vertical="center" wrapText="1"/>
      <protection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188" fontId="0" fillId="0" borderId="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188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0" fillId="0" borderId="1" xfId="18" applyFont="1" applyBorder="1">
      <alignment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5"/>
  <sheetViews>
    <sheetView showZeros="0" tabSelected="1" zoomScale="115" zoomScaleNormal="115" zoomScaleSheetLayoutView="85" workbookViewId="0" topLeftCell="A1">
      <selection activeCell="C43" sqref="C43"/>
    </sheetView>
  </sheetViews>
  <sheetFormatPr defaultColWidth="9.00390625" defaultRowHeight="15.75"/>
  <cols>
    <col min="1" max="1" width="14.125" style="0" customWidth="1"/>
    <col min="2" max="2" width="74.75390625" style="0" customWidth="1"/>
    <col min="3" max="3" width="12.375" style="0" customWidth="1"/>
  </cols>
  <sheetData>
    <row r="1" spans="2:3" ht="18" customHeight="1">
      <c r="B1" s="81" t="s">
        <v>42</v>
      </c>
      <c r="C1" s="81"/>
    </row>
    <row r="2" spans="2:3" ht="18" customHeight="1">
      <c r="B2" s="2" t="s">
        <v>66</v>
      </c>
      <c r="C2" s="1"/>
    </row>
    <row r="3" spans="2:3" ht="18" customHeight="1">
      <c r="B3" s="17" t="s">
        <v>190</v>
      </c>
      <c r="C3" s="17"/>
    </row>
    <row r="4" spans="1:3" ht="18" customHeight="1">
      <c r="A4" s="5"/>
      <c r="B4" s="6"/>
      <c r="C4" s="18" t="s">
        <v>41</v>
      </c>
    </row>
    <row r="5" spans="1:3" ht="31.5">
      <c r="A5" s="53"/>
      <c r="B5" s="73" t="s">
        <v>0</v>
      </c>
      <c r="C5" s="19" t="s">
        <v>191</v>
      </c>
    </row>
    <row r="6" spans="1:3" ht="15.75">
      <c r="A6" s="48">
        <v>10000000</v>
      </c>
      <c r="B6" s="49" t="s">
        <v>1</v>
      </c>
      <c r="C6" s="4">
        <f>C7+C13+C17</f>
        <v>65836</v>
      </c>
    </row>
    <row r="7" spans="1:3" ht="28.5" customHeight="1">
      <c r="A7" s="50">
        <v>11000000</v>
      </c>
      <c r="B7" s="51" t="s">
        <v>2</v>
      </c>
      <c r="C7" s="4">
        <f>C8+C9</f>
        <v>40502.2</v>
      </c>
    </row>
    <row r="8" spans="1:3" ht="15.75">
      <c r="A8" s="52">
        <v>11010000</v>
      </c>
      <c r="B8" s="53" t="s">
        <v>39</v>
      </c>
      <c r="C8" s="54">
        <v>40304.2</v>
      </c>
    </row>
    <row r="9" spans="1:3" ht="15.75">
      <c r="A9" s="52">
        <v>11020000</v>
      </c>
      <c r="B9" s="53" t="s">
        <v>3</v>
      </c>
      <c r="C9" s="54">
        <v>198</v>
      </c>
    </row>
    <row r="10" spans="1:3" s="3" customFormat="1" ht="15.75">
      <c r="A10" s="63">
        <v>13000000</v>
      </c>
      <c r="B10" s="82" t="s">
        <v>72</v>
      </c>
      <c r="C10" s="65">
        <f>C12</f>
        <v>0.1</v>
      </c>
    </row>
    <row r="11" spans="1:3" s="80" customFormat="1" ht="15.75">
      <c r="A11" s="58">
        <v>13030000</v>
      </c>
      <c r="B11" s="69" t="s">
        <v>71</v>
      </c>
      <c r="C11" s="60">
        <v>0</v>
      </c>
    </row>
    <row r="12" spans="1:3" s="80" customFormat="1" ht="15.75">
      <c r="A12" s="58">
        <v>13020200</v>
      </c>
      <c r="B12" s="69" t="s">
        <v>80</v>
      </c>
      <c r="C12" s="60">
        <v>0.1</v>
      </c>
    </row>
    <row r="13" spans="1:3" ht="15.75">
      <c r="A13" s="50">
        <v>14000000</v>
      </c>
      <c r="B13" s="55" t="s">
        <v>43</v>
      </c>
      <c r="C13" s="43">
        <f>C16+C15+C14</f>
        <v>12411.099999999999</v>
      </c>
    </row>
    <row r="14" spans="1:3" s="80" customFormat="1" ht="15.75">
      <c r="A14" s="58">
        <v>14020000</v>
      </c>
      <c r="B14" s="56" t="s">
        <v>172</v>
      </c>
      <c r="C14" s="45">
        <v>1461.8</v>
      </c>
    </row>
    <row r="15" spans="1:3" s="80" customFormat="1" ht="31.5">
      <c r="A15" s="58">
        <v>14030000</v>
      </c>
      <c r="B15" s="56" t="s">
        <v>173</v>
      </c>
      <c r="C15" s="45">
        <v>5800.2</v>
      </c>
    </row>
    <row r="16" spans="1:3" ht="31.5">
      <c r="A16" s="52">
        <v>14040000</v>
      </c>
      <c r="B16" s="56" t="s">
        <v>171</v>
      </c>
      <c r="C16" s="54">
        <v>5149.1</v>
      </c>
    </row>
    <row r="17" spans="1:3" ht="15.75">
      <c r="A17" s="50">
        <v>18000000</v>
      </c>
      <c r="B17" s="57" t="s">
        <v>35</v>
      </c>
      <c r="C17" s="4">
        <f>C18+C22+C25+C23</f>
        <v>12922.699999999999</v>
      </c>
    </row>
    <row r="18" spans="1:3" ht="15.75">
      <c r="A18" s="58">
        <v>18010000</v>
      </c>
      <c r="B18" s="59" t="s">
        <v>44</v>
      </c>
      <c r="C18" s="60">
        <f>C19+C20+C21</f>
        <v>5105.400000000001</v>
      </c>
    </row>
    <row r="19" spans="1:3" ht="15.75">
      <c r="A19" s="58"/>
      <c r="B19" s="61" t="s">
        <v>45</v>
      </c>
      <c r="C19" s="62">
        <v>620.8</v>
      </c>
    </row>
    <row r="20" spans="1:3" ht="15.75">
      <c r="A20" s="58"/>
      <c r="B20" s="61" t="s">
        <v>46</v>
      </c>
      <c r="C20" s="62">
        <v>4428.3</v>
      </c>
    </row>
    <row r="21" spans="1:3" ht="15.75">
      <c r="A21" s="58"/>
      <c r="B21" s="61" t="s">
        <v>187</v>
      </c>
      <c r="C21" s="62">
        <v>56.3</v>
      </c>
    </row>
    <row r="22" spans="1:3" ht="15.75">
      <c r="A22" s="52">
        <v>18020000</v>
      </c>
      <c r="B22" s="29" t="s">
        <v>17</v>
      </c>
      <c r="C22" s="54">
        <v>5.7</v>
      </c>
    </row>
    <row r="23" spans="1:3" ht="15.75">
      <c r="A23" s="52">
        <v>18030000</v>
      </c>
      <c r="B23" s="29" t="s">
        <v>38</v>
      </c>
      <c r="C23" s="54">
        <v>6.9</v>
      </c>
    </row>
    <row r="24" spans="1:3" ht="15.75">
      <c r="A24" s="52">
        <v>18040000</v>
      </c>
      <c r="B24" s="29" t="s">
        <v>18</v>
      </c>
      <c r="C24" s="54"/>
    </row>
    <row r="25" spans="1:3" ht="15.75">
      <c r="A25" s="52">
        <v>18050000</v>
      </c>
      <c r="B25" s="29" t="s">
        <v>19</v>
      </c>
      <c r="C25" s="54">
        <v>7804.7</v>
      </c>
    </row>
    <row r="26" spans="1:4" ht="15.75">
      <c r="A26" s="50">
        <v>20000000</v>
      </c>
      <c r="B26" s="66" t="s">
        <v>4</v>
      </c>
      <c r="C26" s="4">
        <f>C27+C31+C38</f>
        <v>3694.3999999999996</v>
      </c>
      <c r="D26" s="34"/>
    </row>
    <row r="27" spans="1:3" ht="15.75">
      <c r="A27" s="50">
        <v>21000000</v>
      </c>
      <c r="B27" s="67" t="s">
        <v>48</v>
      </c>
      <c r="C27" s="4">
        <f>C28+C30+C29</f>
        <v>428.1</v>
      </c>
    </row>
    <row r="28" spans="1:3" ht="31.5">
      <c r="A28" s="52">
        <v>21010300</v>
      </c>
      <c r="B28" s="68" t="s">
        <v>82</v>
      </c>
      <c r="C28" s="54">
        <v>284.6</v>
      </c>
    </row>
    <row r="29" spans="1:3" ht="15.75">
      <c r="A29" s="52">
        <v>21050000</v>
      </c>
      <c r="B29" s="68" t="s">
        <v>83</v>
      </c>
      <c r="C29" s="54">
        <v>0</v>
      </c>
    </row>
    <row r="30" spans="1:3" ht="15.75">
      <c r="A30" s="52">
        <v>21080000</v>
      </c>
      <c r="B30" s="53" t="s">
        <v>36</v>
      </c>
      <c r="C30" s="54">
        <v>143.5</v>
      </c>
    </row>
    <row r="31" spans="1:3" ht="31.5">
      <c r="A31" s="50">
        <v>22000000</v>
      </c>
      <c r="B31" s="55" t="s">
        <v>49</v>
      </c>
      <c r="C31" s="4">
        <f>C36+C33+C37+C34+C32+C35</f>
        <v>2495.6</v>
      </c>
    </row>
    <row r="32" spans="1:3" ht="31.5">
      <c r="A32" s="52">
        <v>22010300</v>
      </c>
      <c r="B32" s="53" t="s">
        <v>161</v>
      </c>
      <c r="C32" s="54">
        <v>19.6</v>
      </c>
    </row>
    <row r="33" spans="1:3" ht="15.75">
      <c r="A33" s="58">
        <v>22012500</v>
      </c>
      <c r="B33" s="69" t="s">
        <v>50</v>
      </c>
      <c r="C33" s="60">
        <v>2278</v>
      </c>
    </row>
    <row r="34" spans="1:3" ht="31.5">
      <c r="A34" s="58">
        <v>22012600</v>
      </c>
      <c r="B34" s="69" t="s">
        <v>77</v>
      </c>
      <c r="C34" s="60">
        <v>89.2</v>
      </c>
    </row>
    <row r="35" spans="1:3" ht="31.5">
      <c r="A35" s="58">
        <v>22080400</v>
      </c>
      <c r="B35" s="69" t="s">
        <v>188</v>
      </c>
      <c r="C35" s="60">
        <v>85.9</v>
      </c>
    </row>
    <row r="36" spans="1:3" ht="15.75">
      <c r="A36" s="52">
        <v>22090000</v>
      </c>
      <c r="B36" s="68" t="s">
        <v>51</v>
      </c>
      <c r="C36" s="54">
        <v>22.6</v>
      </c>
    </row>
    <row r="37" spans="1:3" ht="15.75">
      <c r="A37" s="52">
        <v>22130000</v>
      </c>
      <c r="B37" s="68" t="s">
        <v>69</v>
      </c>
      <c r="C37" s="54">
        <v>0.3</v>
      </c>
    </row>
    <row r="38" spans="1:3" ht="15.75">
      <c r="A38" s="50">
        <v>24060000</v>
      </c>
      <c r="B38" s="55" t="s">
        <v>52</v>
      </c>
      <c r="C38" s="4">
        <f>SUM(C39:C39)</f>
        <v>770.7</v>
      </c>
    </row>
    <row r="39" spans="1:3" ht="15.75">
      <c r="A39" s="52">
        <v>24060300</v>
      </c>
      <c r="B39" s="53" t="s">
        <v>9</v>
      </c>
      <c r="C39" s="54">
        <v>770.7</v>
      </c>
    </row>
    <row r="40" spans="1:3" ht="15.75">
      <c r="A40" s="50"/>
      <c r="B40" s="55" t="s">
        <v>6</v>
      </c>
      <c r="C40" s="4">
        <f>C6+C26</f>
        <v>69530.4</v>
      </c>
    </row>
    <row r="41" spans="1:3" ht="15.75">
      <c r="A41" s="50">
        <v>40000000</v>
      </c>
      <c r="B41" s="66" t="s">
        <v>5</v>
      </c>
      <c r="C41" s="4">
        <f>C42+C45</f>
        <v>124078.3</v>
      </c>
    </row>
    <row r="42" spans="1:3" ht="15.75">
      <c r="A42" s="50">
        <v>41020000</v>
      </c>
      <c r="B42" s="70" t="s">
        <v>7</v>
      </c>
      <c r="C42" s="4">
        <f>C43+C44</f>
        <v>5459.5</v>
      </c>
    </row>
    <row r="43" spans="1:3" ht="15.75">
      <c r="A43" s="19">
        <v>41020100</v>
      </c>
      <c r="B43" s="53" t="s">
        <v>53</v>
      </c>
      <c r="C43" s="54">
        <v>5459.5</v>
      </c>
    </row>
    <row r="44" spans="1:3" ht="15.75">
      <c r="A44" s="19">
        <v>41020600</v>
      </c>
      <c r="B44" s="53" t="s">
        <v>73</v>
      </c>
      <c r="C44" s="54">
        <v>0</v>
      </c>
    </row>
    <row r="45" spans="1:3" ht="15.75">
      <c r="A45" s="20">
        <v>41030000</v>
      </c>
      <c r="B45" s="71" t="s">
        <v>8</v>
      </c>
      <c r="C45" s="4">
        <f>C46+C47+C48+C49+C53+C50+C54+C51+C52</f>
        <v>118618.8</v>
      </c>
    </row>
    <row r="46" spans="1:3" ht="47.25">
      <c r="A46" s="19">
        <v>41030600</v>
      </c>
      <c r="B46" s="53" t="s">
        <v>61</v>
      </c>
      <c r="C46" s="54">
        <v>29498.3</v>
      </c>
    </row>
    <row r="47" spans="1:3" ht="63">
      <c r="A47" s="19">
        <v>41030800</v>
      </c>
      <c r="B47" s="72" t="s">
        <v>62</v>
      </c>
      <c r="C47" s="54">
        <v>61644.4</v>
      </c>
    </row>
    <row r="48" spans="1:3" ht="157.5">
      <c r="A48" s="19">
        <v>41030900</v>
      </c>
      <c r="B48" s="72" t="s">
        <v>63</v>
      </c>
      <c r="C48" s="54">
        <v>0</v>
      </c>
    </row>
    <row r="49" spans="1:3" ht="47.25">
      <c r="A49" s="19">
        <v>41031000</v>
      </c>
      <c r="B49" s="53" t="s">
        <v>64</v>
      </c>
      <c r="C49" s="54">
        <v>31</v>
      </c>
    </row>
    <row r="50" spans="1:3" ht="15.75">
      <c r="A50" s="19">
        <v>41033900</v>
      </c>
      <c r="B50" s="53" t="s">
        <v>54</v>
      </c>
      <c r="C50" s="54">
        <v>27199.8</v>
      </c>
    </row>
    <row r="51" spans="1:3" ht="15.75">
      <c r="A51" s="19">
        <v>41034200</v>
      </c>
      <c r="B51" s="53" t="s">
        <v>76</v>
      </c>
      <c r="C51" s="54">
        <v>0</v>
      </c>
    </row>
    <row r="52" spans="1:3" ht="15.75">
      <c r="A52" s="19">
        <v>41035400</v>
      </c>
      <c r="B52" s="101" t="s">
        <v>189</v>
      </c>
      <c r="C52" s="54">
        <v>9.2</v>
      </c>
    </row>
    <row r="53" spans="1:3" ht="63">
      <c r="A53" s="19">
        <v>41035800</v>
      </c>
      <c r="B53" s="53" t="s">
        <v>65</v>
      </c>
      <c r="C53" s="54">
        <v>236.1</v>
      </c>
    </row>
    <row r="54" spans="1:3" ht="31.5">
      <c r="A54" s="19">
        <v>41037000</v>
      </c>
      <c r="B54" s="53" t="s">
        <v>74</v>
      </c>
      <c r="C54" s="54"/>
    </row>
    <row r="55" spans="1:3" ht="15.75">
      <c r="A55" s="19"/>
      <c r="B55" s="30" t="s">
        <v>6</v>
      </c>
      <c r="C55" s="4">
        <f>C40+C41</f>
        <v>193608.7</v>
      </c>
    </row>
    <row r="56" spans="1:3" ht="15.75">
      <c r="A56" s="19"/>
      <c r="B56" s="30"/>
      <c r="C56" s="4"/>
    </row>
    <row r="57" spans="1:3" ht="47.25">
      <c r="A57" s="19" t="s">
        <v>162</v>
      </c>
      <c r="B57" s="20" t="s">
        <v>10</v>
      </c>
      <c r="C57" s="19" t="s">
        <v>191</v>
      </c>
    </row>
    <row r="58" spans="1:3" ht="15.75">
      <c r="A58" s="86" t="s">
        <v>97</v>
      </c>
      <c r="B58" s="21" t="s">
        <v>11</v>
      </c>
      <c r="C58" s="43">
        <v>8576.3</v>
      </c>
    </row>
    <row r="59" spans="1:3" ht="15.75">
      <c r="A59" s="86" t="s">
        <v>98</v>
      </c>
      <c r="B59" s="21" t="s">
        <v>12</v>
      </c>
      <c r="C59" s="43">
        <f>SUM(C60:C68)</f>
        <v>56047.2</v>
      </c>
    </row>
    <row r="60" spans="1:3" ht="15.75">
      <c r="A60" s="9" t="s">
        <v>89</v>
      </c>
      <c r="B60" s="8" t="s">
        <v>84</v>
      </c>
      <c r="C60" s="44">
        <v>18323.3</v>
      </c>
    </row>
    <row r="61" spans="1:3" ht="47.25">
      <c r="A61" s="9" t="s">
        <v>90</v>
      </c>
      <c r="B61" s="88" t="s">
        <v>159</v>
      </c>
      <c r="C61" s="44">
        <v>27150.8</v>
      </c>
    </row>
    <row r="62" spans="1:3" ht="31.5">
      <c r="A62" s="9" t="s">
        <v>91</v>
      </c>
      <c r="B62" s="88" t="s">
        <v>160</v>
      </c>
      <c r="C62" s="44">
        <v>7421.1</v>
      </c>
    </row>
    <row r="63" spans="1:3" s="34" customFormat="1" ht="57.75" customHeight="1">
      <c r="A63" s="9" t="s">
        <v>92</v>
      </c>
      <c r="B63" s="8" t="s">
        <v>85</v>
      </c>
      <c r="C63" s="44">
        <v>236.1</v>
      </c>
    </row>
    <row r="64" spans="1:3" ht="31.5">
      <c r="A64" s="9" t="s">
        <v>93</v>
      </c>
      <c r="B64" s="88" t="s">
        <v>86</v>
      </c>
      <c r="C64" s="44">
        <v>1530.8</v>
      </c>
    </row>
    <row r="65" spans="1:3" ht="31.5">
      <c r="A65" s="89">
        <v>1170</v>
      </c>
      <c r="B65" s="88" t="s">
        <v>87</v>
      </c>
      <c r="C65" s="44">
        <v>521.1</v>
      </c>
    </row>
    <row r="66" spans="1:3" ht="15.75">
      <c r="A66" s="9" t="s">
        <v>94</v>
      </c>
      <c r="B66" s="88" t="s">
        <v>88</v>
      </c>
      <c r="C66" s="44">
        <v>766</v>
      </c>
    </row>
    <row r="67" spans="1:3" ht="15.75">
      <c r="A67" s="9" t="s">
        <v>95</v>
      </c>
      <c r="B67" s="8" t="s">
        <v>79</v>
      </c>
      <c r="C67" s="44">
        <v>98</v>
      </c>
    </row>
    <row r="68" spans="1:3" ht="31.5">
      <c r="A68" s="9" t="s">
        <v>96</v>
      </c>
      <c r="B68" s="8" t="s">
        <v>75</v>
      </c>
      <c r="C68" s="44">
        <v>0</v>
      </c>
    </row>
    <row r="69" spans="1:3" s="3" customFormat="1" ht="15.75">
      <c r="A69" s="90" t="s">
        <v>100</v>
      </c>
      <c r="B69" s="11" t="s">
        <v>103</v>
      </c>
      <c r="C69" s="46">
        <f>C70</f>
        <v>40</v>
      </c>
    </row>
    <row r="70" spans="1:3" ht="15.75">
      <c r="A70" s="9" t="s">
        <v>101</v>
      </c>
      <c r="B70" s="8" t="s">
        <v>102</v>
      </c>
      <c r="C70" s="44">
        <v>40</v>
      </c>
    </row>
    <row r="71" spans="1:3" ht="15.75">
      <c r="A71" s="86" t="s">
        <v>99</v>
      </c>
      <c r="B71" s="21" t="s">
        <v>25</v>
      </c>
      <c r="C71" s="43">
        <f>C72+C73+C74+C75+C76+C77+C79+C80+C82+C83+C84+C85+C86+C87+C88+C89+C90+C91+C92+C93+C94+C95+C96+C97+C98+C81+C78</f>
        <v>95116.90000000001</v>
      </c>
    </row>
    <row r="72" spans="1:3" ht="63" customHeight="1">
      <c r="A72" s="7">
        <v>3011</v>
      </c>
      <c r="B72" s="88" t="s">
        <v>105</v>
      </c>
      <c r="C72" s="44">
        <v>2278.5</v>
      </c>
    </row>
    <row r="73" spans="1:3" ht="47.25">
      <c r="A73" s="7">
        <v>3012</v>
      </c>
      <c r="B73" s="88" t="s">
        <v>104</v>
      </c>
      <c r="C73" s="44">
        <v>711.4</v>
      </c>
    </row>
    <row r="74" spans="1:3" ht="63">
      <c r="A74" s="7">
        <v>3013</v>
      </c>
      <c r="B74" s="88" t="s">
        <v>106</v>
      </c>
      <c r="C74" s="44">
        <v>560.4</v>
      </c>
    </row>
    <row r="75" spans="1:3" ht="15.75">
      <c r="A75" s="7">
        <v>3015</v>
      </c>
      <c r="B75" s="88" t="s">
        <v>107</v>
      </c>
      <c r="C75" s="44">
        <v>187.1</v>
      </c>
    </row>
    <row r="76" spans="1:3" ht="31.5">
      <c r="A76" s="7">
        <v>3016</v>
      </c>
      <c r="B76" s="88" t="s">
        <v>108</v>
      </c>
      <c r="C76" s="44">
        <v>57907.1</v>
      </c>
    </row>
    <row r="77" spans="1:3" ht="31.5">
      <c r="A77" s="7">
        <v>3026</v>
      </c>
      <c r="B77" s="88" t="s">
        <v>109</v>
      </c>
      <c r="C77" s="44">
        <v>27.5</v>
      </c>
    </row>
    <row r="78" spans="1:3" ht="15.75">
      <c r="A78" s="7">
        <v>3034</v>
      </c>
      <c r="B78" s="88" t="s">
        <v>163</v>
      </c>
      <c r="C78" s="44">
        <v>6.4</v>
      </c>
    </row>
    <row r="79" spans="1:3" ht="31.5">
      <c r="A79" s="7">
        <v>3035</v>
      </c>
      <c r="B79" s="88" t="s">
        <v>110</v>
      </c>
      <c r="C79" s="44">
        <v>750</v>
      </c>
    </row>
    <row r="80" spans="1:3" ht="15.75">
      <c r="A80" s="7">
        <v>3041</v>
      </c>
      <c r="B80" s="88" t="s">
        <v>111</v>
      </c>
      <c r="C80" s="44">
        <v>151.9</v>
      </c>
    </row>
    <row r="81" spans="1:3" ht="15.75">
      <c r="A81" s="7">
        <v>3042</v>
      </c>
      <c r="B81" s="88" t="s">
        <v>112</v>
      </c>
      <c r="C81" s="44">
        <v>11.5</v>
      </c>
    </row>
    <row r="82" spans="1:3" ht="15.75">
      <c r="A82" s="7">
        <v>3043</v>
      </c>
      <c r="B82" s="88" t="s">
        <v>113</v>
      </c>
      <c r="C82" s="44">
        <v>12129.7</v>
      </c>
    </row>
    <row r="83" spans="1:3" ht="15.75">
      <c r="A83" s="7">
        <v>3044</v>
      </c>
      <c r="B83" s="88" t="s">
        <v>114</v>
      </c>
      <c r="C83" s="44">
        <v>173.7</v>
      </c>
    </row>
    <row r="84" spans="1:3" ht="15.75">
      <c r="A84" s="7">
        <v>3045</v>
      </c>
      <c r="B84" s="88" t="s">
        <v>115</v>
      </c>
      <c r="C84" s="44">
        <v>1547.3</v>
      </c>
    </row>
    <row r="85" spans="1:3" ht="15.75">
      <c r="A85" s="7">
        <v>3046</v>
      </c>
      <c r="B85" s="88" t="s">
        <v>116</v>
      </c>
      <c r="C85" s="44">
        <v>52.9</v>
      </c>
    </row>
    <row r="86" spans="1:3" ht="15.75">
      <c r="A86" s="7">
        <v>3047</v>
      </c>
      <c r="B86" s="88" t="s">
        <v>117</v>
      </c>
      <c r="C86" s="44">
        <v>28.4</v>
      </c>
    </row>
    <row r="87" spans="1:3" ht="15.75">
      <c r="A87" s="7">
        <v>3048</v>
      </c>
      <c r="B87" s="88" t="s">
        <v>118</v>
      </c>
      <c r="C87" s="44">
        <v>7293</v>
      </c>
    </row>
    <row r="88" spans="1:3" ht="15.75">
      <c r="A88" s="7">
        <v>3049</v>
      </c>
      <c r="B88" s="88" t="s">
        <v>119</v>
      </c>
      <c r="C88" s="44">
        <v>7144.6</v>
      </c>
    </row>
    <row r="89" spans="1:3" ht="15.75">
      <c r="A89" s="7">
        <v>3080</v>
      </c>
      <c r="B89" s="88" t="s">
        <v>120</v>
      </c>
      <c r="C89" s="44">
        <v>962</v>
      </c>
    </row>
    <row r="90" spans="1:3" ht="31.5">
      <c r="A90" s="7">
        <v>3104</v>
      </c>
      <c r="B90" s="88" t="s">
        <v>121</v>
      </c>
      <c r="C90" s="44">
        <v>957.5</v>
      </c>
    </row>
    <row r="91" spans="1:3" ht="15.75">
      <c r="A91" s="7">
        <v>3105</v>
      </c>
      <c r="B91" s="88" t="s">
        <v>122</v>
      </c>
      <c r="C91" s="44">
        <v>651.1</v>
      </c>
    </row>
    <row r="92" spans="1:3" ht="15.75">
      <c r="A92" s="9" t="s">
        <v>123</v>
      </c>
      <c r="B92" s="88" t="s">
        <v>124</v>
      </c>
      <c r="C92" s="44">
        <v>26.8</v>
      </c>
    </row>
    <row r="93" spans="1:3" ht="15.75">
      <c r="A93" s="9" t="s">
        <v>125</v>
      </c>
      <c r="B93" s="88" t="s">
        <v>126</v>
      </c>
      <c r="C93" s="44">
        <v>225.1</v>
      </c>
    </row>
    <row r="94" spans="1:3" ht="15.75">
      <c r="A94" s="7">
        <v>3132</v>
      </c>
      <c r="B94" s="88" t="s">
        <v>127</v>
      </c>
      <c r="C94" s="44">
        <v>107.7</v>
      </c>
    </row>
    <row r="95" spans="1:3" ht="47.25">
      <c r="A95" s="87" t="s">
        <v>128</v>
      </c>
      <c r="B95" s="88" t="s">
        <v>129</v>
      </c>
      <c r="C95" s="44">
        <v>304.5</v>
      </c>
    </row>
    <row r="96" spans="1:3" ht="47.25">
      <c r="A96" s="9" t="s">
        <v>130</v>
      </c>
      <c r="B96" s="88" t="s">
        <v>131</v>
      </c>
      <c r="C96" s="44">
        <v>121.7</v>
      </c>
    </row>
    <row r="97" spans="1:3" ht="47.25">
      <c r="A97" s="7">
        <v>3190</v>
      </c>
      <c r="B97" s="88" t="s">
        <v>132</v>
      </c>
      <c r="C97" s="44">
        <v>97</v>
      </c>
    </row>
    <row r="98" spans="1:3" ht="15.75">
      <c r="A98" s="7">
        <v>3400</v>
      </c>
      <c r="B98" s="88" t="s">
        <v>133</v>
      </c>
      <c r="C98" s="44">
        <v>702.1</v>
      </c>
    </row>
    <row r="99" spans="1:3" s="3" customFormat="1" ht="15.75">
      <c r="A99" s="91">
        <v>4000</v>
      </c>
      <c r="B99" s="11" t="s">
        <v>13</v>
      </c>
      <c r="C99" s="46">
        <f>C100+C101+C102+C103+C104+C105</f>
        <v>7065.1</v>
      </c>
    </row>
    <row r="100" spans="1:3" ht="31.5">
      <c r="A100" s="7">
        <v>4040</v>
      </c>
      <c r="B100" s="8" t="s">
        <v>27</v>
      </c>
      <c r="C100" s="44">
        <v>577.7</v>
      </c>
    </row>
    <row r="101" spans="1:3" ht="15.75">
      <c r="A101" s="7">
        <v>4060</v>
      </c>
      <c r="B101" s="8" t="s">
        <v>28</v>
      </c>
      <c r="C101" s="44">
        <v>735</v>
      </c>
    </row>
    <row r="102" spans="1:3" ht="15.75">
      <c r="A102" s="7">
        <v>4070</v>
      </c>
      <c r="B102" s="8" t="s">
        <v>29</v>
      </c>
      <c r="C102" s="44">
        <v>207.2</v>
      </c>
    </row>
    <row r="103" spans="1:3" ht="15.75">
      <c r="A103" s="7">
        <v>4090</v>
      </c>
      <c r="B103" s="8" t="s">
        <v>30</v>
      </c>
      <c r="C103" s="44">
        <v>68.4</v>
      </c>
    </row>
    <row r="104" spans="1:3" ht="15.75">
      <c r="A104" s="7">
        <v>4100</v>
      </c>
      <c r="B104" s="8" t="s">
        <v>31</v>
      </c>
      <c r="C104" s="44">
        <v>3450.8</v>
      </c>
    </row>
    <row r="105" spans="1:3" ht="15.75">
      <c r="A105" s="7">
        <v>4200</v>
      </c>
      <c r="B105" s="8" t="s">
        <v>32</v>
      </c>
      <c r="C105" s="44">
        <v>2026</v>
      </c>
    </row>
    <row r="106" spans="1:3" s="3" customFormat="1" ht="15.75">
      <c r="A106" s="91">
        <v>5000</v>
      </c>
      <c r="B106" s="11" t="s">
        <v>78</v>
      </c>
      <c r="C106" s="46">
        <f>C107+C108</f>
        <v>788.5</v>
      </c>
    </row>
    <row r="107" spans="1:3" ht="15.75">
      <c r="A107" s="7">
        <v>5011</v>
      </c>
      <c r="B107" s="88" t="s">
        <v>134</v>
      </c>
      <c r="C107" s="44">
        <v>788.5</v>
      </c>
    </row>
    <row r="108" spans="1:3" ht="15.75">
      <c r="A108" s="7">
        <v>5012</v>
      </c>
      <c r="B108" s="88" t="s">
        <v>135</v>
      </c>
      <c r="C108" s="44"/>
    </row>
    <row r="109" spans="1:3" ht="15.75">
      <c r="A109" s="86" t="s">
        <v>136</v>
      </c>
      <c r="B109" s="21" t="s">
        <v>16</v>
      </c>
      <c r="C109" s="43">
        <f>C110+C112+C114+C111+C113</f>
        <v>14893.800000000001</v>
      </c>
    </row>
    <row r="110" spans="1:3" ht="15.75">
      <c r="A110" s="87" t="s">
        <v>138</v>
      </c>
      <c r="B110" s="88" t="s">
        <v>139</v>
      </c>
      <c r="C110" s="45">
        <v>3920.1</v>
      </c>
    </row>
    <row r="111" spans="1:3" ht="15.75">
      <c r="A111" s="87" t="s">
        <v>178</v>
      </c>
      <c r="B111" s="88" t="s">
        <v>158</v>
      </c>
      <c r="C111" s="45">
        <v>17.6</v>
      </c>
    </row>
    <row r="112" spans="1:3" ht="15.75">
      <c r="A112" s="9" t="s">
        <v>137</v>
      </c>
      <c r="B112" s="8" t="s">
        <v>26</v>
      </c>
      <c r="C112" s="44">
        <v>7289.3</v>
      </c>
    </row>
    <row r="113" spans="1:3" ht="63">
      <c r="A113" s="9" t="s">
        <v>179</v>
      </c>
      <c r="B113" s="8" t="s">
        <v>180</v>
      </c>
      <c r="C113" s="44">
        <v>1069.5</v>
      </c>
    </row>
    <row r="114" spans="1:3" ht="15.75">
      <c r="A114" s="9" t="s">
        <v>140</v>
      </c>
      <c r="B114" s="88" t="s">
        <v>141</v>
      </c>
      <c r="C114" s="44">
        <v>2597.3</v>
      </c>
    </row>
    <row r="115" spans="1:3" ht="15.75">
      <c r="A115" s="24" t="s">
        <v>142</v>
      </c>
      <c r="B115" s="21" t="s">
        <v>14</v>
      </c>
      <c r="C115" s="43">
        <f>C116</f>
        <v>79.4</v>
      </c>
    </row>
    <row r="116" spans="1:3" ht="15.75">
      <c r="A116" s="22" t="s">
        <v>143</v>
      </c>
      <c r="B116" s="88" t="s">
        <v>144</v>
      </c>
      <c r="C116" s="44">
        <v>79.4</v>
      </c>
    </row>
    <row r="117" spans="1:3" ht="15.75">
      <c r="A117" s="25" t="s">
        <v>145</v>
      </c>
      <c r="B117" s="11" t="s">
        <v>146</v>
      </c>
      <c r="C117" s="46">
        <f>C118+C119</f>
        <v>51.3</v>
      </c>
    </row>
    <row r="118" spans="1:3" s="80" customFormat="1" ht="15.75">
      <c r="A118" s="31" t="s">
        <v>181</v>
      </c>
      <c r="B118" s="32" t="s">
        <v>182</v>
      </c>
      <c r="C118" s="45">
        <v>48.9</v>
      </c>
    </row>
    <row r="119" spans="1:3" ht="15.75">
      <c r="A119" s="22" t="s">
        <v>147</v>
      </c>
      <c r="B119" s="88" t="s">
        <v>148</v>
      </c>
      <c r="C119" s="44">
        <v>2.4</v>
      </c>
    </row>
    <row r="120" spans="1:3" ht="15.75">
      <c r="A120" s="24" t="s">
        <v>149</v>
      </c>
      <c r="B120" s="21" t="s">
        <v>37</v>
      </c>
      <c r="C120" s="43">
        <f>C121+C122</f>
        <v>311.59999999999997</v>
      </c>
    </row>
    <row r="121" spans="1:3" ht="31.5">
      <c r="A121" s="9" t="s">
        <v>150</v>
      </c>
      <c r="B121" s="88" t="s">
        <v>56</v>
      </c>
      <c r="C121" s="44">
        <v>258.4</v>
      </c>
    </row>
    <row r="122" spans="1:3" ht="15.75">
      <c r="A122" s="31" t="s">
        <v>151</v>
      </c>
      <c r="B122" s="88" t="s">
        <v>152</v>
      </c>
      <c r="C122" s="45">
        <v>53.2</v>
      </c>
    </row>
    <row r="123" spans="1:3" ht="15.75">
      <c r="A123" s="25" t="s">
        <v>153</v>
      </c>
      <c r="B123" s="11" t="s">
        <v>57</v>
      </c>
      <c r="C123" s="46">
        <f>C125+C126+C124</f>
        <v>1266.9</v>
      </c>
    </row>
    <row r="124" spans="1:3" s="80" customFormat="1" ht="31.5">
      <c r="A124" s="31" t="s">
        <v>164</v>
      </c>
      <c r="B124" s="32" t="s">
        <v>165</v>
      </c>
      <c r="C124" s="45">
        <v>158.5</v>
      </c>
    </row>
    <row r="125" spans="1:3" ht="15.75">
      <c r="A125" s="31" t="s">
        <v>154</v>
      </c>
      <c r="B125" s="32" t="s">
        <v>155</v>
      </c>
      <c r="C125" s="45">
        <v>585.1</v>
      </c>
    </row>
    <row r="126" spans="1:3" s="80" customFormat="1" ht="15.75">
      <c r="A126" s="31" t="s">
        <v>156</v>
      </c>
      <c r="B126" s="32" t="s">
        <v>40</v>
      </c>
      <c r="C126" s="45">
        <v>523.3</v>
      </c>
    </row>
    <row r="127" spans="1:3" ht="15.75" customHeight="1">
      <c r="A127" s="29"/>
      <c r="B127" s="33" t="s">
        <v>15</v>
      </c>
      <c r="C127" s="43">
        <f>C58+C59+C69+C71+C99+C106+C109+C115+C117+C120+C123</f>
        <v>184237</v>
      </c>
    </row>
    <row r="128" spans="1:3" ht="35.25" customHeight="1">
      <c r="A128" s="35"/>
      <c r="B128" s="35"/>
      <c r="C128" s="35"/>
    </row>
    <row r="129" spans="1:3" ht="18.75">
      <c r="A129" s="35"/>
      <c r="B129" s="36" t="s">
        <v>42</v>
      </c>
      <c r="C129" s="36"/>
    </row>
    <row r="130" spans="1:3" ht="18.75">
      <c r="A130" s="35"/>
      <c r="B130" s="37" t="s">
        <v>58</v>
      </c>
      <c r="C130" s="38"/>
    </row>
    <row r="131" spans="1:3" ht="18.75">
      <c r="A131" s="35"/>
      <c r="B131" s="39" t="s">
        <v>192</v>
      </c>
      <c r="C131" s="39"/>
    </row>
    <row r="132" spans="1:3" ht="15.75">
      <c r="A132" s="35"/>
      <c r="B132" s="40"/>
      <c r="C132" s="41" t="s">
        <v>41</v>
      </c>
    </row>
    <row r="133" spans="1:3" ht="31.5">
      <c r="A133" s="19"/>
      <c r="B133" s="73" t="s">
        <v>0</v>
      </c>
      <c r="C133" s="19" t="s">
        <v>193</v>
      </c>
    </row>
    <row r="134" spans="1:3" ht="15.75">
      <c r="A134" s="76">
        <v>10000000</v>
      </c>
      <c r="B134" s="84" t="s">
        <v>1</v>
      </c>
      <c r="C134" s="65">
        <f>C135</f>
        <v>81.3</v>
      </c>
    </row>
    <row r="135" spans="1:3" ht="15.75">
      <c r="A135" s="63">
        <v>19000000</v>
      </c>
      <c r="B135" s="64" t="s">
        <v>47</v>
      </c>
      <c r="C135" s="65">
        <f>C136+C137</f>
        <v>81.3</v>
      </c>
    </row>
    <row r="136" spans="1:3" ht="15.75">
      <c r="A136" s="52">
        <v>19010000</v>
      </c>
      <c r="B136" s="29" t="s">
        <v>20</v>
      </c>
      <c r="C136" s="54">
        <v>81.3</v>
      </c>
    </row>
    <row r="137" spans="1:3" ht="15.75">
      <c r="A137" s="52">
        <v>19050000</v>
      </c>
      <c r="B137" s="29" t="s">
        <v>67</v>
      </c>
      <c r="C137" s="54">
        <v>0</v>
      </c>
    </row>
    <row r="138" spans="1:3" ht="15.75">
      <c r="A138" s="50">
        <v>20000000</v>
      </c>
      <c r="B138" s="77" t="s">
        <v>21</v>
      </c>
      <c r="C138" s="4">
        <f>C139+C142</f>
        <v>6547.8</v>
      </c>
    </row>
    <row r="139" spans="1:3" ht="15.75">
      <c r="A139" s="74">
        <v>24000000</v>
      </c>
      <c r="B139" s="67" t="s">
        <v>33</v>
      </c>
      <c r="C139" s="75">
        <f>C141+C140</f>
        <v>4649.3</v>
      </c>
    </row>
    <row r="140" spans="1:3" ht="15.75">
      <c r="A140" s="58">
        <v>24062100</v>
      </c>
      <c r="B140" s="79" t="s">
        <v>68</v>
      </c>
      <c r="C140" s="60">
        <v>3.8</v>
      </c>
    </row>
    <row r="141" spans="1:3" ht="15.75">
      <c r="A141" s="52">
        <v>24170000</v>
      </c>
      <c r="B141" s="68" t="s">
        <v>59</v>
      </c>
      <c r="C141" s="54">
        <v>4645.5</v>
      </c>
    </row>
    <row r="142" spans="1:3" ht="15.75">
      <c r="A142" s="63">
        <v>25000000</v>
      </c>
      <c r="B142" s="67" t="s">
        <v>70</v>
      </c>
      <c r="C142" s="65">
        <v>1898.5</v>
      </c>
    </row>
    <row r="143" spans="1:3" s="14" customFormat="1" ht="15.75">
      <c r="A143" s="97">
        <v>30000000</v>
      </c>
      <c r="B143" s="98" t="s">
        <v>34</v>
      </c>
      <c r="C143" s="99">
        <v>923.1</v>
      </c>
    </row>
    <row r="144" spans="1:3" ht="15.75">
      <c r="A144" s="52">
        <v>31030000</v>
      </c>
      <c r="B144" s="53" t="s">
        <v>60</v>
      </c>
      <c r="C144" s="54"/>
    </row>
    <row r="145" spans="1:3" ht="15.75">
      <c r="A145" s="52">
        <v>33010100</v>
      </c>
      <c r="B145" s="53" t="s">
        <v>22</v>
      </c>
      <c r="C145" s="54">
        <v>923.1</v>
      </c>
    </row>
    <row r="146" spans="1:3" s="3" customFormat="1" ht="15.75">
      <c r="A146" s="63">
        <v>40000000</v>
      </c>
      <c r="B146" s="82" t="s">
        <v>184</v>
      </c>
      <c r="C146" s="65">
        <f>C148+C147</f>
        <v>3832.8</v>
      </c>
    </row>
    <row r="147" spans="1:3" s="80" customFormat="1" ht="31.5">
      <c r="A147" s="58">
        <v>41034500</v>
      </c>
      <c r="B147" s="69" t="s">
        <v>186</v>
      </c>
      <c r="C147" s="60">
        <v>2656.8</v>
      </c>
    </row>
    <row r="148" spans="1:3" s="80" customFormat="1" ht="31.5">
      <c r="A148" s="58">
        <v>41035200</v>
      </c>
      <c r="B148" s="69" t="s">
        <v>185</v>
      </c>
      <c r="C148" s="60">
        <v>1176</v>
      </c>
    </row>
    <row r="149" spans="1:3" ht="15.75">
      <c r="A149" s="50"/>
      <c r="B149" s="55" t="s">
        <v>6</v>
      </c>
      <c r="C149" s="4">
        <f>C138+C143+C134+C146</f>
        <v>11385</v>
      </c>
    </row>
    <row r="150" spans="1:3" ht="15.75">
      <c r="A150" s="42"/>
      <c r="B150" s="42"/>
      <c r="C150" s="42"/>
    </row>
    <row r="151" spans="1:3" ht="42" customHeight="1">
      <c r="A151" s="19" t="s">
        <v>162</v>
      </c>
      <c r="B151" s="20" t="s">
        <v>10</v>
      </c>
      <c r="C151" s="19" t="s">
        <v>191</v>
      </c>
    </row>
    <row r="152" spans="1:4" ht="15.75">
      <c r="A152" s="86" t="s">
        <v>97</v>
      </c>
      <c r="B152" s="21" t="s">
        <v>11</v>
      </c>
      <c r="C152" s="4">
        <v>578.5</v>
      </c>
      <c r="D152" s="3"/>
    </row>
    <row r="153" spans="1:4" ht="15.75">
      <c r="A153" s="86" t="s">
        <v>98</v>
      </c>
      <c r="B153" s="21" t="s">
        <v>12</v>
      </c>
      <c r="C153" s="43">
        <f>SUM(C154:C158)</f>
        <v>4874.2</v>
      </c>
      <c r="D153" s="3"/>
    </row>
    <row r="154" spans="1:3" ht="15.75">
      <c r="A154" s="9" t="s">
        <v>89</v>
      </c>
      <c r="B154" s="8" t="s">
        <v>84</v>
      </c>
      <c r="C154" s="44">
        <v>2513.6</v>
      </c>
    </row>
    <row r="155" spans="1:3" ht="31.5">
      <c r="A155" s="9" t="s">
        <v>90</v>
      </c>
      <c r="B155" s="8" t="s">
        <v>23</v>
      </c>
      <c r="C155" s="44">
        <v>1996.1</v>
      </c>
    </row>
    <row r="156" spans="1:3" ht="24.75" customHeight="1">
      <c r="A156" s="9" t="s">
        <v>91</v>
      </c>
      <c r="B156" s="8" t="s">
        <v>24</v>
      </c>
      <c r="C156" s="44">
        <v>211.2</v>
      </c>
    </row>
    <row r="157" spans="1:3" ht="60.75" customHeight="1">
      <c r="A157" s="9" t="s">
        <v>92</v>
      </c>
      <c r="B157" s="8" t="s">
        <v>85</v>
      </c>
      <c r="C157" s="44"/>
    </row>
    <row r="158" spans="1:3" ht="31.5">
      <c r="A158" s="9" t="s">
        <v>93</v>
      </c>
      <c r="B158" s="88" t="s">
        <v>86</v>
      </c>
      <c r="C158" s="44">
        <v>153.3</v>
      </c>
    </row>
    <row r="159" spans="1:3" ht="15.75">
      <c r="A159" s="25" t="s">
        <v>99</v>
      </c>
      <c r="B159" s="26" t="s">
        <v>25</v>
      </c>
      <c r="C159" s="46">
        <f>C160+C161+C162+C163</f>
        <v>244</v>
      </c>
    </row>
    <row r="160" spans="1:3" ht="31.5">
      <c r="A160" s="31" t="s">
        <v>168</v>
      </c>
      <c r="B160" s="85" t="s">
        <v>169</v>
      </c>
      <c r="C160" s="45">
        <v>3</v>
      </c>
    </row>
    <row r="161" spans="1:3" ht="15.75">
      <c r="A161" s="31" t="s">
        <v>123</v>
      </c>
      <c r="B161" s="85" t="s">
        <v>124</v>
      </c>
      <c r="C161" s="45">
        <v>202.5</v>
      </c>
    </row>
    <row r="162" spans="1:3" ht="15.75">
      <c r="A162" s="22" t="s">
        <v>125</v>
      </c>
      <c r="B162" s="23" t="s">
        <v>157</v>
      </c>
      <c r="C162" s="44">
        <v>13</v>
      </c>
    </row>
    <row r="163" spans="1:3" ht="15.75">
      <c r="A163" s="22" t="s">
        <v>174</v>
      </c>
      <c r="B163" s="23" t="s">
        <v>175</v>
      </c>
      <c r="C163" s="44">
        <v>25.5</v>
      </c>
    </row>
    <row r="164" spans="1:3" ht="15.75">
      <c r="A164" s="91">
        <v>4000</v>
      </c>
      <c r="B164" s="11" t="s">
        <v>13</v>
      </c>
      <c r="C164" s="46">
        <f>C165+C166+C167+C168</f>
        <v>1218.8</v>
      </c>
    </row>
    <row r="165" spans="1:3" ht="15.75">
      <c r="A165" s="7">
        <v>4060</v>
      </c>
      <c r="B165" s="8" t="s">
        <v>28</v>
      </c>
      <c r="C165" s="45">
        <v>30.7</v>
      </c>
    </row>
    <row r="166" spans="1:3" ht="15.75">
      <c r="A166" s="7">
        <v>4070</v>
      </c>
      <c r="B166" s="8" t="s">
        <v>29</v>
      </c>
      <c r="C166" s="45"/>
    </row>
    <row r="167" spans="1:3" ht="15.75">
      <c r="A167" s="7">
        <v>4100</v>
      </c>
      <c r="B167" s="8" t="s">
        <v>31</v>
      </c>
      <c r="C167" s="96">
        <v>259.6</v>
      </c>
    </row>
    <row r="168" spans="1:3" ht="15.75">
      <c r="A168" s="7">
        <v>4200</v>
      </c>
      <c r="B168" s="8" t="s">
        <v>166</v>
      </c>
      <c r="C168" s="96">
        <v>928.5</v>
      </c>
    </row>
    <row r="169" spans="1:3" ht="15.75">
      <c r="A169" s="86" t="s">
        <v>136</v>
      </c>
      <c r="B169" s="21" t="s">
        <v>16</v>
      </c>
      <c r="C169" s="47">
        <f>C170+C171+C172+C173</f>
        <v>7898.5</v>
      </c>
    </row>
    <row r="170" spans="1:3" ht="15.75">
      <c r="A170" s="92">
        <v>6021</v>
      </c>
      <c r="B170" s="93" t="s">
        <v>170</v>
      </c>
      <c r="C170" s="96">
        <v>1145</v>
      </c>
    </row>
    <row r="171" spans="1:3" ht="15.75">
      <c r="A171" s="92">
        <v>6052</v>
      </c>
      <c r="B171" s="8" t="s">
        <v>158</v>
      </c>
      <c r="C171" s="96">
        <v>1382</v>
      </c>
    </row>
    <row r="172" spans="1:3" ht="15.75">
      <c r="A172" s="92">
        <v>6060</v>
      </c>
      <c r="B172" s="8" t="s">
        <v>26</v>
      </c>
      <c r="C172" s="96">
        <v>4493.8</v>
      </c>
    </row>
    <row r="173" spans="1:3" ht="15.75">
      <c r="A173" s="92">
        <v>6430</v>
      </c>
      <c r="B173" s="8" t="s">
        <v>55</v>
      </c>
      <c r="C173" s="96">
        <v>877.7</v>
      </c>
    </row>
    <row r="174" spans="1:3" s="3" customFormat="1" ht="15.75">
      <c r="A174" s="94">
        <v>7000</v>
      </c>
      <c r="B174" s="100" t="s">
        <v>177</v>
      </c>
      <c r="C174" s="47">
        <f>C175+C176</f>
        <v>47.900000000000006</v>
      </c>
    </row>
    <row r="175" spans="1:3" ht="15.75">
      <c r="A175" s="92">
        <v>7310</v>
      </c>
      <c r="B175" s="93" t="s">
        <v>176</v>
      </c>
      <c r="C175" s="96">
        <v>35.1</v>
      </c>
    </row>
    <row r="176" spans="1:3" ht="31.5">
      <c r="A176" s="92">
        <v>7820</v>
      </c>
      <c r="B176" s="93" t="s">
        <v>183</v>
      </c>
      <c r="C176" s="96">
        <v>12.8</v>
      </c>
    </row>
    <row r="177" spans="1:3" ht="15.75">
      <c r="A177" s="25" t="s">
        <v>153</v>
      </c>
      <c r="B177" s="11" t="s">
        <v>57</v>
      </c>
      <c r="C177" s="47">
        <f>C178</f>
        <v>232.1</v>
      </c>
    </row>
    <row r="178" spans="1:3" ht="15.75">
      <c r="A178" s="92">
        <v>8600</v>
      </c>
      <c r="B178" s="93" t="s">
        <v>155</v>
      </c>
      <c r="C178" s="96">
        <v>232.1</v>
      </c>
    </row>
    <row r="179" spans="1:3" s="3" customFormat="1" ht="15.75">
      <c r="A179" s="94">
        <v>9100</v>
      </c>
      <c r="B179" s="95" t="s">
        <v>81</v>
      </c>
      <c r="C179" s="47">
        <f>C180</f>
        <v>99.6</v>
      </c>
    </row>
    <row r="180" spans="1:3" ht="15.75">
      <c r="A180" s="92">
        <v>9140</v>
      </c>
      <c r="B180" s="93" t="s">
        <v>167</v>
      </c>
      <c r="C180" s="96">
        <v>99.6</v>
      </c>
    </row>
    <row r="181" spans="1:3" ht="15.75" customHeight="1" thickBot="1">
      <c r="A181" s="27"/>
      <c r="B181" s="28" t="s">
        <v>15</v>
      </c>
      <c r="C181" s="78">
        <f>C152+C153+C159+C164+C169+C177+C179+C174</f>
        <v>15193.6</v>
      </c>
    </row>
    <row r="182" spans="1:3" ht="27" customHeight="1" hidden="1">
      <c r="A182" s="12"/>
      <c r="B182" s="13"/>
      <c r="C182" s="10"/>
    </row>
    <row r="183" spans="1:3" ht="16.5" customHeight="1">
      <c r="A183" s="14"/>
      <c r="B183" s="83"/>
      <c r="C183" s="83"/>
    </row>
    <row r="184" ht="30.75" customHeight="1">
      <c r="B184" s="15"/>
    </row>
    <row r="185" ht="30" customHeight="1">
      <c r="B185" s="16"/>
    </row>
    <row r="186" ht="15" customHeight="1"/>
  </sheetData>
  <printOptions horizontalCentered="1"/>
  <pageMargins left="0.3937007874015748" right="0.07874015748031496" top="0.2" bottom="0.41" header="0.2" footer="0.03937007874015748"/>
  <pageSetup fitToHeight="2" horizontalDpi="300" verticalDpi="3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2015-09-14T12:19:01Z</cp:lastPrinted>
  <dcterms:created xsi:type="dcterms:W3CDTF">1998-11-30T11:45:29Z</dcterms:created>
  <dcterms:modified xsi:type="dcterms:W3CDTF">2017-11-13T14:57:22Z</dcterms:modified>
  <cp:category/>
  <cp:version/>
  <cp:contentType/>
  <cp:contentStatus/>
</cp:coreProperties>
</file>