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'дод.7'!$5:$7</definedName>
    <definedName name="_xlnm.Print_Area" localSheetId="0">'дод.7'!$A$1:$L$24</definedName>
  </definedNames>
  <calcPr fullCalcOnLoad="1"/>
</workbook>
</file>

<file path=xl/sharedStrings.xml><?xml version="1.0" encoding="utf-8"?>
<sst xmlns="http://schemas.openxmlformats.org/spreadsheetml/2006/main" count="79" uniqueCount="73">
  <si>
    <t>Загальний фонд</t>
  </si>
  <si>
    <t>Спеціальний фонд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</si>
  <si>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</si>
  <si>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Чортківська міська рада</t>
  </si>
  <si>
    <t>0829</t>
  </si>
  <si>
    <t>Управління освіти, молоді та спорту Чортківської міської ради</t>
  </si>
  <si>
    <t>0990</t>
  </si>
  <si>
    <t>0620</t>
  </si>
  <si>
    <t>0110000</t>
  </si>
  <si>
    <t>1010000</t>
  </si>
  <si>
    <t>грн.</t>
  </si>
  <si>
    <t>Секретар міської ради</t>
  </si>
  <si>
    <t>Я.П.Дзиндра</t>
  </si>
  <si>
    <t>Всього</t>
  </si>
  <si>
    <t>0100000</t>
  </si>
  <si>
    <t>1000000</t>
  </si>
  <si>
    <t>0640</t>
  </si>
  <si>
    <t>Відшкодування різниці між розміром ціни(тарифу) на житлово-комунальні послуги, що затверджувалися або погоджувалися рішенням місцевого орагану виконавчої влади та органу місцевого самоврядування, та розміром економічно обргунтованих витрат на їх виробництво (надання)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</si>
  <si>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</si>
  <si>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</si>
  <si>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</si>
  <si>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0116071</t>
  </si>
  <si>
    <t>6071</t>
  </si>
  <si>
    <t>0470</t>
  </si>
  <si>
    <t>0600000</t>
  </si>
  <si>
    <t>0610000</t>
  </si>
  <si>
    <t>0611162</t>
  </si>
  <si>
    <t>1162</t>
  </si>
  <si>
    <t>Інші програми та заходи у сфері освіти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</si>
  <si>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</si>
  <si>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</si>
  <si>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виидатків та кредитування бюджету</t>
  </si>
  <si>
    <t xml:space="preserve"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
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</si>
  <si>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</si>
  <si>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</si>
  <si>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</si>
  <si>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бюджтет розвитку</t>
  </si>
  <si>
    <t>0116090</t>
  </si>
  <si>
    <t>6090</t>
  </si>
  <si>
    <t>Інша діяльність у сфері житлово-комунального господарства</t>
  </si>
  <si>
    <t>Програма підготовки об'єктів комунальної власності територіальної громади м. Чорткова до приватизації та оренди на 2017-2020 роки</t>
  </si>
  <si>
    <t>0117622</t>
  </si>
  <si>
    <t>7622</t>
  </si>
  <si>
    <t>Реалізація програм і заходів в галузі туризму та курортів</t>
  </si>
  <si>
    <t>Програма розвитку туризму в місті Чорткові на 2017-2020 роки</t>
  </si>
  <si>
    <t>Програма фінансової підтримки комунальних підриємств міста Чорткова на 2019 рік</t>
  </si>
  <si>
    <t>Програма відшкодування різниці між розміром тарифу на житлово-комунальні послуги та розміром економічно-обгрунтованих витрат на їх надання для населення міста на 2019 рік</t>
  </si>
  <si>
    <t>1014081</t>
  </si>
  <si>
    <t>4081</t>
  </si>
  <si>
    <t>Забезпечення діяльності інших закладів в галузі культури і мистецтва</t>
  </si>
  <si>
    <t>Програма розвитку комунального підприємства "Парковий культурно-спортивний комплекс" на 2019-2021 роки</t>
  </si>
  <si>
    <t>м. Чортків</t>
  </si>
  <si>
    <t>Управління культури, релігії та туризму Чортківської міської ради</t>
  </si>
  <si>
    <t>Рішення сесії від 21.12.2018   № 1324</t>
  </si>
  <si>
    <t>Рішення сесії від 21.12.2018   № 1323</t>
  </si>
  <si>
    <t>Рішення сесії від 12.05.2017   № 629</t>
  </si>
  <si>
    <t>Рішення сесії від 21.12.2018   № 1332</t>
  </si>
  <si>
    <t>Рішення сесії від 09.06.2017   № 663</t>
  </si>
  <si>
    <t>1014030</t>
  </si>
  <si>
    <t>4030</t>
  </si>
  <si>
    <t>0824</t>
  </si>
  <si>
    <t>Забезпечення діяльності бібліотек</t>
  </si>
  <si>
    <t>Рішення сесії від 28.02.2019 №1385</t>
  </si>
  <si>
    <t>0116030</t>
  </si>
  <si>
    <t>6030</t>
  </si>
  <si>
    <t>Організація благоустрою населених пуктів</t>
  </si>
  <si>
    <t>Програма "Громадський бюджет міста Чорткова на 2017-2021 роки"</t>
  </si>
  <si>
    <t>Рішення сесії від 23.12.2016   № 450</t>
  </si>
  <si>
    <t>Програма розвитку освіти міста Чорткова на 2017-2020 роки</t>
  </si>
  <si>
    <t>Рішення сесії від 16.12.2016  № 541</t>
  </si>
  <si>
    <t xml:space="preserve">Зміни до розподілу витрат міського бюджету на реалізацію міських програм у 2019 році
</t>
  </si>
  <si>
    <t>Додаток 6
до рішення  міської ради
від 09 квітня 2019 року № 1458</t>
  </si>
  <si>
    <t>Програма поповнення бібліотечних фондів на 2019 рік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</si>
</sst>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4"/>
      <name val="Times New Roman"/>
      <family val="0"/>
    </font>
    <font>
      <b/>
      <i/>
      <sz val="14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6" fillId="26" borderId="1" applyNumberFormat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7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 applyProtection="1">
      <alignment/>
      <protection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 vertical="center"/>
      <protection/>
    </xf>
    <xf numFmtId="49" fontId="20" fillId="0" borderId="12" xfId="0" applyNumberFormat="1" applyFont="1" applyBorder="1" applyAlignment="1">
      <alignment horizontal="center" vertical="center" wrapText="1"/>
    </xf>
    <xf numFmtId="184" fontId="39" fillId="0" borderId="12" xfId="95" applyNumberFormat="1" applyFont="1" applyBorder="1" applyAlignment="1">
      <alignment vertical="center" wrapText="1"/>
      <protection/>
    </xf>
    <xf numFmtId="0" fontId="29" fillId="0" borderId="0" xfId="0" applyFont="1" applyFill="1" applyAlignment="1">
      <alignment vertical="center"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42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>
      <alignment/>
    </xf>
    <xf numFmtId="0" fontId="42" fillId="0" borderId="0" xfId="0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0" fontId="29" fillId="0" borderId="12" xfId="0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184" fontId="38" fillId="0" borderId="12" xfId="0" applyNumberFormat="1" applyFont="1" applyBorder="1" applyAlignment="1">
      <alignment vertical="center" wrapText="1"/>
    </xf>
    <xf numFmtId="184" fontId="38" fillId="0" borderId="12" xfId="95" applyNumberFormat="1" applyFont="1" applyFill="1" applyBorder="1" applyAlignment="1">
      <alignment horizontal="left" vertical="center" wrapText="1"/>
      <protection/>
    </xf>
    <xf numFmtId="184" fontId="39" fillId="0" borderId="12" xfId="0" applyNumberFormat="1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184" fontId="29" fillId="0" borderId="12" xfId="95" applyNumberFormat="1" applyFont="1" applyFill="1" applyBorder="1" applyAlignment="1">
      <alignment horizontal="left" vertical="center" wrapText="1"/>
      <protection/>
    </xf>
    <xf numFmtId="49" fontId="29" fillId="0" borderId="12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184" fontId="29" fillId="0" borderId="12" xfId="0" applyNumberFormat="1" applyFont="1" applyFill="1" applyBorder="1" applyAlignment="1">
      <alignment horizontal="left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Font="1" applyBorder="1" applyAlignment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2" xfId="95" applyNumberFormat="1" applyFont="1" applyFill="1" applyBorder="1" applyAlignment="1">
      <alignment horizontal="center" vertical="center" wrapText="1"/>
      <protection/>
    </xf>
    <xf numFmtId="14" fontId="39" fillId="0" borderId="12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14" fontId="39" fillId="0" borderId="12" xfId="95" applyNumberFormat="1" applyFont="1" applyBorder="1" applyAlignment="1">
      <alignment vertical="center" wrapText="1"/>
      <protection/>
    </xf>
    <xf numFmtId="14" fontId="29" fillId="0" borderId="12" xfId="95" applyNumberFormat="1" applyFont="1" applyFill="1" applyBorder="1" applyAlignment="1">
      <alignment horizontal="center" vertical="center" wrapText="1"/>
      <protection/>
    </xf>
    <xf numFmtId="14" fontId="29" fillId="0" borderId="12" xfId="0" applyNumberFormat="1" applyFont="1" applyFill="1" applyBorder="1" applyAlignment="1">
      <alignment horizontal="center" vertical="center" wrapText="1"/>
    </xf>
    <xf numFmtId="14" fontId="29" fillId="0" borderId="12" xfId="0" applyNumberFormat="1" applyFont="1" applyFill="1" applyBorder="1" applyAlignment="1">
      <alignment horizontal="center" vertical="center" wrapText="1"/>
    </xf>
    <xf numFmtId="3" fontId="43" fillId="0" borderId="12" xfId="95" applyNumberFormat="1" applyFont="1" applyFill="1" applyBorder="1" applyAlignment="1">
      <alignment horizontal="center" vertical="center" wrapText="1"/>
      <protection/>
    </xf>
    <xf numFmtId="3" fontId="42" fillId="0" borderId="12" xfId="0" applyNumberFormat="1" applyFont="1" applyFill="1" applyBorder="1" applyAlignment="1">
      <alignment horizontal="center" vertical="center" wrapText="1"/>
    </xf>
    <xf numFmtId="3" fontId="41" fillId="0" borderId="12" xfId="95" applyNumberFormat="1" applyFont="1" applyFill="1" applyBorder="1" applyAlignment="1">
      <alignment horizontal="center" vertical="center" wrapText="1"/>
      <protection/>
    </xf>
    <xf numFmtId="3" fontId="43" fillId="0" borderId="12" xfId="0" applyNumberFormat="1" applyFont="1" applyFill="1" applyBorder="1" applyAlignment="1">
      <alignment horizontal="center" vertical="center" wrapText="1"/>
    </xf>
    <xf numFmtId="3" fontId="41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0" fillId="0" borderId="12" xfId="0" applyNumberFormat="1" applyFont="1" applyFill="1" applyBorder="1" applyAlignment="1">
      <alignment horizontal="center" vertical="center" wrapText="1"/>
    </xf>
    <xf numFmtId="3" fontId="40" fillId="0" borderId="12" xfId="0" applyNumberFormat="1" applyFont="1" applyFill="1" applyBorder="1" applyAlignment="1">
      <alignment horizontal="center" vertical="center" wrapText="1"/>
    </xf>
    <xf numFmtId="3" fontId="40" fillId="0" borderId="12" xfId="95" applyNumberFormat="1" applyFont="1" applyFill="1" applyBorder="1" applyAlignment="1">
      <alignment horizontal="center" vertical="center" wrapText="1"/>
      <protection/>
    </xf>
    <xf numFmtId="3" fontId="40" fillId="0" borderId="12" xfId="95" applyNumberFormat="1" applyFont="1" applyFill="1" applyBorder="1" applyAlignment="1">
      <alignment horizontal="center" vertical="center" wrapText="1"/>
      <protection/>
    </xf>
    <xf numFmtId="3" fontId="42" fillId="0" borderId="12" xfId="95" applyNumberFormat="1" applyFont="1" applyFill="1" applyBorder="1" applyAlignment="1">
      <alignment horizontal="center" vertical="center" wrapText="1"/>
      <protection/>
    </xf>
    <xf numFmtId="3" fontId="40" fillId="0" borderId="12" xfId="0" applyNumberFormat="1" applyFont="1" applyBorder="1" applyAlignment="1">
      <alignment horizontal="center" vertical="center" wrapText="1"/>
    </xf>
    <xf numFmtId="3" fontId="40" fillId="0" borderId="12" xfId="95" applyNumberFormat="1" applyFont="1" applyBorder="1" applyAlignment="1">
      <alignment horizontal="center" vertical="center" wrapText="1"/>
      <protection/>
    </xf>
    <xf numFmtId="14" fontId="38" fillId="0" borderId="12" xfId="95" applyNumberFormat="1" applyFont="1" applyFill="1" applyBorder="1" applyAlignment="1">
      <alignment horizontal="center" vertical="center" wrapText="1"/>
      <protection/>
    </xf>
    <xf numFmtId="0" fontId="29" fillId="0" borderId="0" xfId="0" applyNumberFormat="1" applyFont="1" applyFill="1" applyAlignment="1" applyProtection="1">
      <alignment vertical="top"/>
      <protection/>
    </xf>
    <xf numFmtId="0" fontId="29" fillId="0" borderId="15" xfId="0" applyFont="1" applyFill="1" applyBorder="1" applyAlignment="1">
      <alignment vertical="center" wrapText="1"/>
    </xf>
    <xf numFmtId="184" fontId="41" fillId="0" borderId="0" xfId="0" applyNumberFormat="1" applyFont="1" applyBorder="1" applyAlignment="1">
      <alignment wrapText="1"/>
    </xf>
    <xf numFmtId="3" fontId="40" fillId="0" borderId="0" xfId="95" applyNumberFormat="1" applyFont="1" applyBorder="1" applyAlignment="1">
      <alignment wrapText="1"/>
      <protection/>
    </xf>
    <xf numFmtId="0" fontId="26" fillId="27" borderId="12" xfId="0" applyFont="1" applyFill="1" applyBorder="1" applyAlignment="1">
      <alignment horizontal="center" vertical="center" wrapText="1"/>
    </xf>
    <xf numFmtId="2" fontId="29" fillId="0" borderId="12" xfId="0" applyNumberFormat="1" applyFont="1" applyFill="1" applyBorder="1" applyAlignment="1" quotePrefix="1">
      <alignment vertical="center" wrapText="1"/>
    </xf>
    <xf numFmtId="0" fontId="42" fillId="0" borderId="12" xfId="105" applyFont="1" applyFill="1" applyBorder="1" applyAlignment="1">
      <alignment horizontal="left" vertical="center" wrapText="1"/>
      <protection/>
    </xf>
    <xf numFmtId="49" fontId="29" fillId="0" borderId="12" xfId="0" applyNumberFormat="1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 quotePrefix="1">
      <alignment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49" fontId="4" fillId="0" borderId="0" xfId="0" applyNumberFormat="1" applyFont="1" applyBorder="1" applyAlignment="1">
      <alignment horizontal="center" wrapText="1"/>
    </xf>
    <xf numFmtId="3" fontId="40" fillId="0" borderId="17" xfId="0" applyNumberFormat="1" applyFont="1" applyBorder="1" applyAlignment="1">
      <alignment horizontal="center" wrapText="1"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Лист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showZeros="0" tabSelected="1" zoomScale="85" zoomScaleNormal="85" zoomScaleSheetLayoutView="75" zoomScalePageLayoutView="0" workbookViewId="0" topLeftCell="A7">
      <selection activeCell="G20" sqref="G20"/>
    </sheetView>
  </sheetViews>
  <sheetFormatPr defaultColWidth="9.16015625" defaultRowHeight="12.75"/>
  <cols>
    <col min="1" max="1" width="4.66015625" style="3" customWidth="1"/>
    <col min="2" max="2" width="16.5" style="7" hidden="1" customWidth="1"/>
    <col min="3" max="3" width="11.16015625" style="7" customWidth="1"/>
    <col min="4" max="4" width="15.16015625" style="7" customWidth="1"/>
    <col min="5" max="5" width="16" style="7" customWidth="1"/>
    <col min="6" max="6" width="42.33203125" style="3" customWidth="1"/>
    <col min="7" max="7" width="47.5" style="3" customWidth="1"/>
    <col min="8" max="8" width="17.33203125" style="3" customWidth="1"/>
    <col min="9" max="9" width="15.83203125" style="3" customWidth="1"/>
    <col min="10" max="10" width="15.66015625" style="3" customWidth="1"/>
    <col min="11" max="11" width="15.5" style="3" customWidth="1"/>
    <col min="12" max="12" width="14.5" style="3" customWidth="1"/>
    <col min="13" max="13" width="4.33203125" style="2" customWidth="1"/>
    <col min="14" max="16384" width="9.16015625" style="2" customWidth="1"/>
  </cols>
  <sheetData>
    <row r="1" spans="3:12" ht="56.25" customHeight="1">
      <c r="C1" s="74" t="s">
        <v>51</v>
      </c>
      <c r="J1" s="87" t="s">
        <v>71</v>
      </c>
      <c r="K1" s="87"/>
      <c r="L1" s="87"/>
    </row>
    <row r="2" spans="3:12" ht="18" customHeight="1">
      <c r="C2" s="74"/>
      <c r="J2" s="87"/>
      <c r="K2" s="87"/>
      <c r="L2" s="87"/>
    </row>
    <row r="3" spans="1:12" ht="32.25" customHeight="1">
      <c r="A3" s="1"/>
      <c r="B3" s="92" t="s">
        <v>70</v>
      </c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2:12" ht="12.75" customHeight="1">
      <c r="B4" s="8"/>
      <c r="C4" s="31"/>
      <c r="D4" s="31"/>
      <c r="E4" s="31"/>
      <c r="F4" s="10"/>
      <c r="G4" s="10"/>
      <c r="H4" s="10"/>
      <c r="I4" s="10"/>
      <c r="J4" s="10"/>
      <c r="K4" s="11"/>
      <c r="L4" s="33" t="s">
        <v>10</v>
      </c>
    </row>
    <row r="5" spans="1:12" ht="33.75" customHeight="1">
      <c r="A5" s="9"/>
      <c r="B5" s="12" t="s">
        <v>2</v>
      </c>
      <c r="C5" s="83" t="s">
        <v>29</v>
      </c>
      <c r="D5" s="83" t="s">
        <v>30</v>
      </c>
      <c r="E5" s="96" t="s">
        <v>31</v>
      </c>
      <c r="F5" s="96" t="s">
        <v>32</v>
      </c>
      <c r="G5" s="85" t="s">
        <v>33</v>
      </c>
      <c r="H5" s="85" t="s">
        <v>34</v>
      </c>
      <c r="I5" s="85" t="s">
        <v>35</v>
      </c>
      <c r="J5" s="90" t="s">
        <v>0</v>
      </c>
      <c r="K5" s="94" t="s">
        <v>1</v>
      </c>
      <c r="L5" s="95"/>
    </row>
    <row r="6" spans="1:12" ht="114" customHeight="1">
      <c r="A6" s="9"/>
      <c r="B6" s="12"/>
      <c r="C6" s="84"/>
      <c r="D6" s="84"/>
      <c r="E6" s="97"/>
      <c r="F6" s="97"/>
      <c r="G6" s="86"/>
      <c r="H6" s="86"/>
      <c r="I6" s="86"/>
      <c r="J6" s="91"/>
      <c r="K6" s="6" t="s">
        <v>35</v>
      </c>
      <c r="L6" s="6" t="s">
        <v>36</v>
      </c>
    </row>
    <row r="7" spans="1:12" ht="18" customHeight="1">
      <c r="A7" s="9"/>
      <c r="B7" s="12"/>
      <c r="C7" s="30">
        <v>1</v>
      </c>
      <c r="D7" s="48">
        <v>2</v>
      </c>
      <c r="E7" s="49">
        <v>3</v>
      </c>
      <c r="F7" s="50">
        <v>4</v>
      </c>
      <c r="G7" s="51">
        <v>5</v>
      </c>
      <c r="H7" s="51">
        <v>6</v>
      </c>
      <c r="I7" s="51">
        <v>7</v>
      </c>
      <c r="J7" s="52">
        <v>8</v>
      </c>
      <c r="K7" s="17">
        <v>9</v>
      </c>
      <c r="L7" s="17">
        <v>10</v>
      </c>
    </row>
    <row r="8" spans="1:12" s="22" customFormat="1" ht="18.75">
      <c r="A8" s="19"/>
      <c r="B8" s="20"/>
      <c r="C8" s="15" t="s">
        <v>14</v>
      </c>
      <c r="D8" s="20"/>
      <c r="E8" s="20"/>
      <c r="F8" s="39" t="s">
        <v>3</v>
      </c>
      <c r="G8" s="21"/>
      <c r="H8" s="56"/>
      <c r="I8" s="72">
        <f>I9</f>
        <v>348000</v>
      </c>
      <c r="J8" s="72">
        <f>J9</f>
        <v>281940</v>
      </c>
      <c r="K8" s="72">
        <f>K9</f>
        <v>66060</v>
      </c>
      <c r="L8" s="72">
        <f>L9</f>
        <v>66060</v>
      </c>
    </row>
    <row r="9" spans="1:12" s="22" customFormat="1" ht="18.75">
      <c r="A9" s="19"/>
      <c r="B9" s="20"/>
      <c r="C9" s="15" t="s">
        <v>8</v>
      </c>
      <c r="D9" s="20"/>
      <c r="E9" s="20"/>
      <c r="F9" s="39" t="s">
        <v>3</v>
      </c>
      <c r="G9" s="21"/>
      <c r="H9" s="56"/>
      <c r="I9" s="72">
        <f>SUM(I10:I13)</f>
        <v>348000</v>
      </c>
      <c r="J9" s="72">
        <f>SUM(J10:J13)</f>
        <v>281940</v>
      </c>
      <c r="K9" s="72">
        <f>SUM(K10:K13)</f>
        <v>66060</v>
      </c>
      <c r="L9" s="72">
        <f>SUM(L10:L13)</f>
        <v>66060</v>
      </c>
    </row>
    <row r="10" spans="1:12" s="24" customFormat="1" ht="47.25">
      <c r="A10" s="23"/>
      <c r="B10" s="78"/>
      <c r="C10" s="42" t="s">
        <v>18</v>
      </c>
      <c r="D10" s="42" t="s">
        <v>19</v>
      </c>
      <c r="E10" s="42" t="s">
        <v>7</v>
      </c>
      <c r="F10" s="79" t="s">
        <v>20</v>
      </c>
      <c r="G10" s="46" t="s">
        <v>45</v>
      </c>
      <c r="H10" s="59" t="s">
        <v>53</v>
      </c>
      <c r="I10" s="61">
        <f aca="true" t="shared" si="0" ref="I10:I21">J10+K10</f>
        <v>50000</v>
      </c>
      <c r="J10" s="62">
        <v>50000</v>
      </c>
      <c r="K10" s="62"/>
      <c r="L10" s="62"/>
    </row>
    <row r="11" spans="1:12" s="24" customFormat="1" ht="47.25">
      <c r="A11" s="23"/>
      <c r="B11" s="78"/>
      <c r="C11" s="42" t="s">
        <v>63</v>
      </c>
      <c r="D11" s="42" t="s">
        <v>64</v>
      </c>
      <c r="E11" s="42" t="s">
        <v>7</v>
      </c>
      <c r="F11" s="47" t="s">
        <v>65</v>
      </c>
      <c r="G11" s="46" t="s">
        <v>66</v>
      </c>
      <c r="H11" s="59" t="s">
        <v>67</v>
      </c>
      <c r="I11" s="61">
        <f t="shared" si="0"/>
        <v>0</v>
      </c>
      <c r="J11" s="62">
        <v>-68060</v>
      </c>
      <c r="K11" s="62">
        <f>L11</f>
        <v>68060</v>
      </c>
      <c r="L11" s="62">
        <v>68060</v>
      </c>
    </row>
    <row r="12" spans="1:12" s="24" customFormat="1" ht="157.5">
      <c r="A12" s="23"/>
      <c r="B12" s="25"/>
      <c r="C12" s="42" t="s">
        <v>21</v>
      </c>
      <c r="D12" s="42" t="s">
        <v>22</v>
      </c>
      <c r="E12" s="42" t="s">
        <v>16</v>
      </c>
      <c r="F12" s="43" t="s">
        <v>17</v>
      </c>
      <c r="G12" s="46" t="s">
        <v>46</v>
      </c>
      <c r="H12" s="59" t="s">
        <v>54</v>
      </c>
      <c r="I12" s="61">
        <f t="shared" si="0"/>
        <v>300000</v>
      </c>
      <c r="J12" s="62">
        <v>300000</v>
      </c>
      <c r="K12" s="62"/>
      <c r="L12" s="62"/>
    </row>
    <row r="13" spans="1:13" s="24" customFormat="1" ht="63">
      <c r="A13" s="23"/>
      <c r="B13" s="25"/>
      <c r="C13" s="42" t="s">
        <v>37</v>
      </c>
      <c r="D13" s="42" t="s">
        <v>38</v>
      </c>
      <c r="E13" s="42" t="s">
        <v>16</v>
      </c>
      <c r="F13" s="75" t="s">
        <v>39</v>
      </c>
      <c r="G13" s="46" t="s">
        <v>40</v>
      </c>
      <c r="H13" s="59" t="s">
        <v>55</v>
      </c>
      <c r="I13" s="61">
        <f t="shared" si="0"/>
        <v>-2000</v>
      </c>
      <c r="J13" s="62"/>
      <c r="K13" s="62">
        <f>L13</f>
        <v>-2000</v>
      </c>
      <c r="L13" s="62">
        <v>-2000</v>
      </c>
      <c r="M13" s="55"/>
    </row>
    <row r="14" spans="1:12" s="18" customFormat="1" ht="31.5">
      <c r="A14" s="16"/>
      <c r="B14" s="17"/>
      <c r="C14" s="29" t="s">
        <v>24</v>
      </c>
      <c r="D14" s="29"/>
      <c r="E14" s="29"/>
      <c r="F14" s="32" t="s">
        <v>5</v>
      </c>
      <c r="G14" s="38"/>
      <c r="H14" s="54"/>
      <c r="I14" s="65">
        <f t="shared" si="0"/>
        <v>9000</v>
      </c>
      <c r="J14" s="66">
        <f>J15</f>
        <v>9000</v>
      </c>
      <c r="K14" s="67">
        <f>K15</f>
        <v>0</v>
      </c>
      <c r="L14" s="68"/>
    </row>
    <row r="15" spans="1:12" s="18" customFormat="1" ht="31.5">
      <c r="A15" s="16"/>
      <c r="B15" s="17"/>
      <c r="C15" s="29" t="s">
        <v>25</v>
      </c>
      <c r="D15" s="29"/>
      <c r="E15" s="29"/>
      <c r="F15" s="32" t="s">
        <v>5</v>
      </c>
      <c r="G15" s="38"/>
      <c r="H15" s="54"/>
      <c r="I15" s="65">
        <f>SUM(I16:I16)</f>
        <v>9000</v>
      </c>
      <c r="J15" s="65">
        <f>SUM(J16:J16)</f>
        <v>9000</v>
      </c>
      <c r="K15" s="67"/>
      <c r="L15" s="68"/>
    </row>
    <row r="16" spans="2:12" ht="47.25">
      <c r="B16" s="6"/>
      <c r="C16" s="42" t="s">
        <v>26</v>
      </c>
      <c r="D16" s="42" t="s">
        <v>27</v>
      </c>
      <c r="E16" s="42" t="s">
        <v>6</v>
      </c>
      <c r="F16" s="43" t="s">
        <v>28</v>
      </c>
      <c r="G16" s="44" t="s">
        <v>68</v>
      </c>
      <c r="H16" s="58" t="s">
        <v>69</v>
      </c>
      <c r="I16" s="61">
        <f t="shared" si="0"/>
        <v>9000</v>
      </c>
      <c r="J16" s="64">
        <v>9000</v>
      </c>
      <c r="K16" s="63"/>
      <c r="L16" s="60"/>
    </row>
    <row r="17" spans="1:12" s="5" customFormat="1" ht="47.25">
      <c r="A17" s="4"/>
      <c r="B17" s="14"/>
      <c r="C17" s="15" t="s">
        <v>15</v>
      </c>
      <c r="D17" s="15"/>
      <c r="E17" s="15"/>
      <c r="F17" s="82" t="s">
        <v>52</v>
      </c>
      <c r="G17" s="37"/>
      <c r="H17" s="53"/>
      <c r="I17" s="65">
        <f t="shared" si="0"/>
        <v>200000</v>
      </c>
      <c r="J17" s="69">
        <f>J18</f>
        <v>-277215</v>
      </c>
      <c r="K17" s="69">
        <f>K18</f>
        <v>477215</v>
      </c>
      <c r="L17" s="69">
        <f>L18</f>
        <v>477215</v>
      </c>
    </row>
    <row r="18" spans="1:12" s="5" customFormat="1" ht="47.25">
      <c r="A18" s="4"/>
      <c r="B18" s="14"/>
      <c r="C18" s="15" t="s">
        <v>9</v>
      </c>
      <c r="D18" s="15"/>
      <c r="E18" s="15"/>
      <c r="F18" s="82" t="s">
        <v>52</v>
      </c>
      <c r="G18" s="37"/>
      <c r="H18" s="53"/>
      <c r="I18" s="65">
        <f>SUM(I19:I21)</f>
        <v>200000</v>
      </c>
      <c r="J18" s="65">
        <f>SUM(J19:J21)</f>
        <v>-277215</v>
      </c>
      <c r="K18" s="65">
        <f>SUM(K19:K21)</f>
        <v>477215</v>
      </c>
      <c r="L18" s="65">
        <f>SUM(L19:L21)</f>
        <v>477215</v>
      </c>
    </row>
    <row r="19" spans="1:12" s="5" customFormat="1" ht="65.25" customHeight="1">
      <c r="A19" s="4"/>
      <c r="B19" s="14"/>
      <c r="C19" s="45" t="s">
        <v>58</v>
      </c>
      <c r="D19" s="42" t="s">
        <v>59</v>
      </c>
      <c r="E19" s="81" t="s">
        <v>60</v>
      </c>
      <c r="F19" s="46" t="s">
        <v>61</v>
      </c>
      <c r="G19" s="37" t="s">
        <v>72</v>
      </c>
      <c r="H19" s="73" t="s">
        <v>62</v>
      </c>
      <c r="I19" s="61">
        <f>J19+K19</f>
        <v>200000</v>
      </c>
      <c r="J19" s="61"/>
      <c r="K19" s="61">
        <f>L19</f>
        <v>200000</v>
      </c>
      <c r="L19" s="61">
        <v>200000</v>
      </c>
    </row>
    <row r="20" spans="1:12" s="5" customFormat="1" ht="63">
      <c r="A20" s="4"/>
      <c r="B20" s="14"/>
      <c r="C20" s="45" t="s">
        <v>47</v>
      </c>
      <c r="D20" s="42" t="s">
        <v>48</v>
      </c>
      <c r="E20" s="42" t="s">
        <v>4</v>
      </c>
      <c r="F20" s="47" t="s">
        <v>49</v>
      </c>
      <c r="G20" s="41" t="s">
        <v>50</v>
      </c>
      <c r="H20" s="73" t="s">
        <v>56</v>
      </c>
      <c r="I20" s="61">
        <f t="shared" si="0"/>
        <v>0</v>
      </c>
      <c r="J20" s="62">
        <v>-242215</v>
      </c>
      <c r="K20" s="62">
        <f>L20</f>
        <v>242215</v>
      </c>
      <c r="L20" s="62">
        <v>242215</v>
      </c>
    </row>
    <row r="21" spans="2:12" ht="47.25">
      <c r="B21" s="6"/>
      <c r="C21" s="42" t="s">
        <v>41</v>
      </c>
      <c r="D21" s="42" t="s">
        <v>42</v>
      </c>
      <c r="E21" s="42" t="s">
        <v>23</v>
      </c>
      <c r="F21" s="80" t="s">
        <v>43</v>
      </c>
      <c r="G21" s="41" t="s">
        <v>44</v>
      </c>
      <c r="H21" s="57" t="s">
        <v>57</v>
      </c>
      <c r="I21" s="61">
        <f t="shared" si="0"/>
        <v>0</v>
      </c>
      <c r="J21" s="70">
        <v>-35000</v>
      </c>
      <c r="K21" s="70">
        <f>L21</f>
        <v>35000</v>
      </c>
      <c r="L21" s="62">
        <v>35000</v>
      </c>
    </row>
    <row r="22" spans="2:12" ht="18.75">
      <c r="B22" s="13"/>
      <c r="C22" s="34"/>
      <c r="D22" s="35"/>
      <c r="E22" s="35"/>
      <c r="F22" s="40" t="s">
        <v>13</v>
      </c>
      <c r="G22" s="36"/>
      <c r="H22" s="36"/>
      <c r="I22" s="71">
        <f>I8+I14+I17</f>
        <v>557000</v>
      </c>
      <c r="J22" s="71">
        <f>J8+J14+J17</f>
        <v>13725</v>
      </c>
      <c r="K22" s="71">
        <f>K8+K14+K17</f>
        <v>543275</v>
      </c>
      <c r="L22" s="71">
        <f>L8+L14+L17</f>
        <v>543275</v>
      </c>
    </row>
    <row r="23" spans="1:12" s="27" customFormat="1" ht="63.75" customHeight="1">
      <c r="A23" s="26"/>
      <c r="B23" s="28"/>
      <c r="C23" s="28"/>
      <c r="D23" s="88" t="s">
        <v>11</v>
      </c>
      <c r="E23" s="88"/>
      <c r="F23" s="88"/>
      <c r="G23" s="76"/>
      <c r="H23" s="76"/>
      <c r="I23" s="76"/>
      <c r="J23" s="89" t="s">
        <v>12</v>
      </c>
      <c r="K23" s="89"/>
      <c r="L23" s="77"/>
    </row>
  </sheetData>
  <sheetProtection/>
  <mergeCells count="14">
    <mergeCell ref="D23:F23"/>
    <mergeCell ref="J23:K23"/>
    <mergeCell ref="J5:J6"/>
    <mergeCell ref="J1:L1"/>
    <mergeCell ref="B3:L3"/>
    <mergeCell ref="C5:C6"/>
    <mergeCell ref="K5:L5"/>
    <mergeCell ref="E5:E6"/>
    <mergeCell ref="F5:F6"/>
    <mergeCell ref="G5:G6"/>
    <mergeCell ref="D5:D6"/>
    <mergeCell ref="H5:H6"/>
    <mergeCell ref="I5:I6"/>
    <mergeCell ref="J2:L2"/>
  </mergeCells>
  <printOptions/>
  <pageMargins left="0.1968503937007874" right="0.1968503937007874" top="0.2" bottom="0.2" header="0.2" footer="0.1968503937007874"/>
  <pageSetup fitToHeight="32" horizontalDpi="600" verticalDpi="600" orientation="landscape" paperSize="9" scale="7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2019-04-17T07:30:28Z</cp:lastPrinted>
  <dcterms:created xsi:type="dcterms:W3CDTF">2014-01-17T10:52:16Z</dcterms:created>
  <dcterms:modified xsi:type="dcterms:W3CDTF">2019-04-17T07:32:00Z</dcterms:modified>
  <cp:category/>
  <cp:version/>
  <cp:contentType/>
  <cp:contentStatus/>
</cp:coreProperties>
</file>