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 refMode="R1C1"/>
</workbook>
</file>

<file path=xl/sharedStrings.xml><?xml version="1.0" encoding="utf-8"?>
<sst xmlns="http://schemas.openxmlformats.org/spreadsheetml/2006/main" count="254" uniqueCount="211">
  <si>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</si>
  <si>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</si>
  <si>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</si>
  <si>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</si>
  <si>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</si>
  <si>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</si>
  <si>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</si>
  <si>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</si>
  <si>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</si>
  <si>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</si>
  <si>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</si>
  <si>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</si>
  <si>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</si>
  <si>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</si>
  <si>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</si>
  <si>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</si>
  <si>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</si>
  <si>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</si>
  <si>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</si>
  <si>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</si>
  <si>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</si>
  <si>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</si>
  <si>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</si>
  <si>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</si>
  <si>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</si>
  <si>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</si>
  <si>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</si>
  <si>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</si>
  <si>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</si>
  <si>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</si>
  <si>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</si>
  <si>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</si>
  <si>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</si>
  <si>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</si>
  <si>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</si>
  <si>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</si>
  <si>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</si>
  <si>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</si>
  <si>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</si>
  <si>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</si>
  <si>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</si>
  <si>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</si>
  <si>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</si>
  <si>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</si>
  <si>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</si>
  <si>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</si>
  <si>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</si>
  <si>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</si>
  <si>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</si>
  <si>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</si>
  <si>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</si>
  <si>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</si>
  <si>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</si>
  <si>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</si>
  <si>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</si>
  <si>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</si>
  <si>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</si>
  <si>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</si>
  <si>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</si>
  <si>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</si>
  <si>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</si>
  <si>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</si>
  <si>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</si>
  <si>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</si>
  <si>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</si>
  <si>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</si>
  <si>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</si>
  <si>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</si>
  <si>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</si>
  <si>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</si>
  <si>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</si>
  <si>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</si>
  <si>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</si>
  <si>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</si>
  <si>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</si>
  <si>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</si>
  <si>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</si>
  <si>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</si>
  <si>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</si>
  <si>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</si>
  <si>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</si>
  <si>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</si>
  <si>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</si>
  <si>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</si>
  <si>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</si>
  <si>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</si>
  <si>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</si>
  <si>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</si>
  <si>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</si>
  <si>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</si>
  <si>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</si>
  <si>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</si>
  <si>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</si>
  <si>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</si>
  <si>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</si>
  <si>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</si>
  <si>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</si>
  <si>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</si>
  <si>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</si>
  <si>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</si>
  <si>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</si>
  <si>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</si>
  <si>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</si>
  <si>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</si>
  <si>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</si>
  <si>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</si>
  <si>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</si>
  <si>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</si>
  <si>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</si>
  <si>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</si>
  <si>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</si>
  <si>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</si>
  <si>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</si>
  <si>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</si>
  <si>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</si>
  <si>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</si>
  <si>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</si>
  <si>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</si>
  <si>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</si>
  <si>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</si>
  <si>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</si>
  <si>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</si>
  <si>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</si>
  <si>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</si>
  <si>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</si>
  <si>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</si>
  <si>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</si>
  <si>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</si>
  <si>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</si>
  <si>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</si>
  <si>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</si>
  <si>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</si>
  <si>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</si>
  <si>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</si>
  <si>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</si>
  <si>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</si>
  <si>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</si>
  <si>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</si>
  <si>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</si>
  <si>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</si>
  <si>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</si>
  <si>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</si>
  <si>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</si>
  <si>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</si>
  <si>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</si>
  <si>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</si>
  <si>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</si>
  <si>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</si>
  <si>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</si>
  <si>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</si>
  <si>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</si>
  <si>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</si>
  <si>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</si>
  <si>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</si>
  <si>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</si>
  <si>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</si>
  <si>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</si>
  <si>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</si>
  <si>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</si>
  <si>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</si>
  <si>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</si>
  <si>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</si>
  <si>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</si>
  <si>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</si>
  <si>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</si>
  <si>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</si>
  <si>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</si>
  <si>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</si>
  <si>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</si>
  <si>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</si>
  <si>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</si>
  <si>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</si>
  <si>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</si>
  <si>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</si>
  <si>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</si>
  <si>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</si>
  <si>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</si>
  <si>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</si>
  <si>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</si>
  <si>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</si>
  <si>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</si>
  <si>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</si>
  <si>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</si>
  <si>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</si>
  <si>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</si>
  <si>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</si>
  <si>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</si>
  <si>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</si>
  <si>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</si>
  <si>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</si>
  <si>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</si>
  <si>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</si>
  <si>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</si>
  <si>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</si>
  <si>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</si>
  <si>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</si>
  <si>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</si>
  <si>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</si>
  <si>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</si>
  <si>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</si>
  <si>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</si>
  <si>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</si>
  <si>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</si>
  <si>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</si>
  <si>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</si>
  <si>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</si>
  <si>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</si>
  <si>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станом  на 01 березня 2022 року</t>
  </si>
  <si>
    <t>Надійшло станом на 01.03.2022</t>
  </si>
  <si>
    <t>Використано станом на 01.03.2022</t>
  </si>
  <si>
    <t>станом на 01 березня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</si>
</sst>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111">
      <selection activeCell="B127" sqref="B127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9" t="s">
        <v>21</v>
      </c>
      <c r="C1" s="49"/>
    </row>
    <row r="2" spans="2:3" ht="19.5" customHeight="1">
      <c r="B2" s="2" t="s">
        <v>30</v>
      </c>
      <c r="C2" s="1"/>
    </row>
    <row r="3" spans="2:3" ht="19.5" customHeight="1">
      <c r="B3" s="10" t="s">
        <v>207</v>
      </c>
      <c r="C3" s="10"/>
    </row>
    <row r="4" spans="1:3" ht="19.5" customHeight="1">
      <c r="A4" s="4"/>
      <c r="B4" s="5"/>
      <c r="C4" s="122" t="s">
        <v>20</v>
      </c>
    </row>
    <row r="5" spans="1:3" ht="50.25" customHeight="1">
      <c r="A5" s="30"/>
      <c r="B5" s="44" t="s">
        <v>0</v>
      </c>
      <c r="C5" s="11" t="s">
        <v>208</v>
      </c>
    </row>
    <row r="6" spans="1:6" ht="15.75">
      <c r="A6" s="25">
        <v>10000000</v>
      </c>
      <c r="B6" s="26" t="s">
        <v>1</v>
      </c>
      <c r="C6" s="62">
        <f>C7+C9+C10+C12</f>
        <v>28694.489999999998</v>
      </c>
      <c r="D6" s="101"/>
      <c r="E6" s="78"/>
      <c r="F6" s="79"/>
    </row>
    <row r="7" spans="1:6" ht="31.5">
      <c r="A7" s="27">
        <v>11000000</v>
      </c>
      <c r="B7" s="28" t="s">
        <v>60</v>
      </c>
      <c r="C7" s="62">
        <f>C8</f>
        <v>19511.3</v>
      </c>
      <c r="D7" s="101"/>
      <c r="E7" s="78"/>
      <c r="F7" s="79"/>
    </row>
    <row r="8" spans="1:6" ht="15.75">
      <c r="A8" s="29">
        <v>11010000</v>
      </c>
      <c r="B8" s="30" t="s">
        <v>19</v>
      </c>
      <c r="C8" s="63">
        <v>19511.3</v>
      </c>
      <c r="D8" s="101"/>
      <c r="E8" s="78"/>
      <c r="F8" s="79"/>
    </row>
    <row r="9" spans="1:6" s="48" customFormat="1" ht="15.75">
      <c r="A9" s="76">
        <v>13000000</v>
      </c>
      <c r="B9" s="75" t="s">
        <v>56</v>
      </c>
      <c r="C9" s="77">
        <v>53</v>
      </c>
      <c r="D9" s="101"/>
      <c r="E9" s="78"/>
      <c r="F9" s="79"/>
    </row>
    <row r="10" spans="1:6" ht="15.75">
      <c r="A10" s="27">
        <v>14000000</v>
      </c>
      <c r="B10" s="31" t="s">
        <v>61</v>
      </c>
      <c r="C10" s="66">
        <v>1195.3</v>
      </c>
      <c r="D10" s="101"/>
      <c r="E10" s="78"/>
      <c r="F10" s="79"/>
    </row>
    <row r="11" spans="1:6" ht="31.5">
      <c r="A11" s="29">
        <v>14040000</v>
      </c>
      <c r="B11" s="32" t="s">
        <v>46</v>
      </c>
      <c r="C11" s="63">
        <v>1195.3</v>
      </c>
      <c r="D11" s="101"/>
      <c r="E11" s="78"/>
      <c r="F11" s="79"/>
    </row>
    <row r="12" spans="1:6" ht="15.75">
      <c r="A12" s="27">
        <v>18000000</v>
      </c>
      <c r="B12" s="33" t="s">
        <v>62</v>
      </c>
      <c r="C12" s="62">
        <f>C13+C17+C18</f>
        <v>7934.889999999999</v>
      </c>
      <c r="D12" s="101"/>
      <c r="E12" s="78"/>
      <c r="F12" s="79"/>
    </row>
    <row r="13" spans="1:6" ht="15.75">
      <c r="A13" s="34">
        <v>18010000</v>
      </c>
      <c r="B13" s="35" t="s">
        <v>22</v>
      </c>
      <c r="C13" s="64">
        <f>C14+C15+C16</f>
        <v>2096.6</v>
      </c>
      <c r="D13" s="101"/>
      <c r="E13" s="78"/>
      <c r="F13" s="79"/>
    </row>
    <row r="14" spans="1:6" ht="15.75">
      <c r="A14" s="34"/>
      <c r="B14" s="36" t="s">
        <v>23</v>
      </c>
      <c r="C14" s="67">
        <v>610.9</v>
      </c>
      <c r="D14" s="101"/>
      <c r="E14" s="78"/>
      <c r="F14" s="79"/>
    </row>
    <row r="15" spans="1:6" ht="15.75">
      <c r="A15" s="34"/>
      <c r="B15" s="36" t="s">
        <v>24</v>
      </c>
      <c r="C15" s="67">
        <v>1460.7</v>
      </c>
      <c r="D15" s="101"/>
      <c r="E15" s="78"/>
      <c r="F15" s="79"/>
    </row>
    <row r="16" spans="1:6" ht="15.75">
      <c r="A16" s="34">
        <v>18011100</v>
      </c>
      <c r="B16" s="36" t="s">
        <v>200</v>
      </c>
      <c r="C16" s="67">
        <v>25</v>
      </c>
      <c r="D16" s="101"/>
      <c r="E16" s="78"/>
      <c r="F16" s="79"/>
    </row>
    <row r="17" spans="1:6" ht="15.75">
      <c r="A17" s="29">
        <v>18030000</v>
      </c>
      <c r="B17" s="15" t="s">
        <v>18</v>
      </c>
      <c r="C17" s="63">
        <v>1.29</v>
      </c>
      <c r="D17" s="101"/>
      <c r="E17" s="78"/>
      <c r="F17" s="79"/>
    </row>
    <row r="18" spans="1:6" ht="15.75">
      <c r="A18" s="29">
        <v>18050000</v>
      </c>
      <c r="B18" s="15" t="s">
        <v>11</v>
      </c>
      <c r="C18" s="63">
        <v>5837</v>
      </c>
      <c r="D18" s="101"/>
      <c r="E18" s="78"/>
      <c r="F18" s="79"/>
    </row>
    <row r="19" spans="1:6" ht="15.75">
      <c r="A19" s="27">
        <v>20000000</v>
      </c>
      <c r="B19" s="39" t="s">
        <v>2</v>
      </c>
      <c r="C19" s="62">
        <f>C20+C22+C31</f>
        <v>502.40000000000003</v>
      </c>
      <c r="D19" s="101"/>
      <c r="E19" s="78"/>
      <c r="F19" s="79"/>
    </row>
    <row r="20" spans="1:6" ht="15.75">
      <c r="A20" s="27">
        <v>21000000</v>
      </c>
      <c r="B20" s="40" t="s">
        <v>63</v>
      </c>
      <c r="C20" s="62">
        <f>C21</f>
        <v>25.2</v>
      </c>
      <c r="D20" s="101"/>
      <c r="E20" s="78"/>
      <c r="F20" s="79"/>
    </row>
    <row r="21" spans="1:6" ht="15.75">
      <c r="A21" s="29">
        <v>21080000</v>
      </c>
      <c r="B21" s="30" t="s">
        <v>17</v>
      </c>
      <c r="C21" s="63">
        <v>25.2</v>
      </c>
      <c r="D21" s="101"/>
      <c r="E21" s="78"/>
      <c r="F21" s="79"/>
    </row>
    <row r="22" spans="1:7" ht="31.5">
      <c r="A22" s="27">
        <v>22000000</v>
      </c>
      <c r="B22" s="31" t="s">
        <v>64</v>
      </c>
      <c r="C22" s="62">
        <f>C23+C24+C25+C27+C28</f>
        <v>430.6</v>
      </c>
      <c r="D22" s="101"/>
      <c r="E22" s="78"/>
      <c r="F22" s="79"/>
      <c r="G22" s="73"/>
    </row>
    <row r="23" spans="1:6" ht="31.5">
      <c r="A23" s="29">
        <v>22010300</v>
      </c>
      <c r="B23" s="30" t="s">
        <v>44</v>
      </c>
      <c r="C23" s="63">
        <v>2.3</v>
      </c>
      <c r="D23" s="101"/>
      <c r="E23" s="78"/>
      <c r="F23" s="79"/>
    </row>
    <row r="24" spans="1:6" ht="15.75">
      <c r="A24" s="34">
        <v>22012500</v>
      </c>
      <c r="B24" s="42" t="s">
        <v>26</v>
      </c>
      <c r="C24" s="65">
        <v>316</v>
      </c>
      <c r="D24" s="101"/>
      <c r="E24" s="78"/>
      <c r="F24" s="79"/>
    </row>
    <row r="25" spans="1:6" ht="31.5">
      <c r="A25" s="34">
        <v>22012600</v>
      </c>
      <c r="B25" s="42" t="s">
        <v>33</v>
      </c>
      <c r="C25" s="65">
        <v>83.5</v>
      </c>
      <c r="D25" s="101"/>
      <c r="E25" s="78"/>
      <c r="F25" s="79"/>
    </row>
    <row r="26" spans="1:6" ht="31.5">
      <c r="A26" s="34">
        <v>22080000</v>
      </c>
      <c r="B26" s="42" t="s">
        <v>57</v>
      </c>
      <c r="C26" s="65">
        <v>24.6</v>
      </c>
      <c r="D26" s="101"/>
      <c r="E26" s="78"/>
      <c r="F26" s="79"/>
    </row>
    <row r="27" spans="1:6" ht="31.5">
      <c r="A27" s="34">
        <v>22080400</v>
      </c>
      <c r="B27" s="42" t="s">
        <v>47</v>
      </c>
      <c r="C27" s="65">
        <v>24.6</v>
      </c>
      <c r="D27" s="101"/>
      <c r="E27" s="78"/>
      <c r="F27" s="79"/>
    </row>
    <row r="28" spans="1:6" ht="15.75">
      <c r="A28" s="29">
        <v>22090000</v>
      </c>
      <c r="B28" s="41" t="s">
        <v>27</v>
      </c>
      <c r="C28" s="63">
        <v>4.2</v>
      </c>
      <c r="D28" s="101"/>
      <c r="E28" s="78"/>
      <c r="F28" s="79"/>
    </row>
    <row r="29" spans="1:6" ht="31.5">
      <c r="A29" s="29">
        <v>22090100</v>
      </c>
      <c r="B29" s="41" t="s">
        <v>58</v>
      </c>
      <c r="C29" s="63">
        <v>2.8</v>
      </c>
      <c r="D29" s="101"/>
      <c r="E29" s="78"/>
      <c r="F29" s="79"/>
    </row>
    <row r="30" spans="1:6" ht="31.5">
      <c r="A30" s="29">
        <v>22090400</v>
      </c>
      <c r="B30" s="41" t="s">
        <v>59</v>
      </c>
      <c r="C30" s="63">
        <v>1.4</v>
      </c>
      <c r="D30" s="101"/>
      <c r="E30" s="78"/>
      <c r="F30" s="79"/>
    </row>
    <row r="31" spans="1:6" ht="15.75">
      <c r="A31" s="27">
        <v>24060000</v>
      </c>
      <c r="B31" s="31" t="s">
        <v>15</v>
      </c>
      <c r="C31" s="62">
        <f>C32</f>
        <v>46.6</v>
      </c>
      <c r="D31" s="101"/>
      <c r="E31" s="78"/>
      <c r="F31" s="79"/>
    </row>
    <row r="32" spans="1:6" ht="15.75">
      <c r="A32" s="29">
        <v>24060300</v>
      </c>
      <c r="B32" s="30" t="s">
        <v>4</v>
      </c>
      <c r="C32" s="63">
        <v>46.6</v>
      </c>
      <c r="D32" s="101"/>
      <c r="E32" s="78"/>
      <c r="F32" s="79"/>
    </row>
    <row r="33" spans="1:6" ht="21.75" customHeight="1">
      <c r="A33" s="27"/>
      <c r="B33" s="31" t="s">
        <v>67</v>
      </c>
      <c r="C33" s="62">
        <f>C6+C19</f>
        <v>29196.89</v>
      </c>
      <c r="D33" s="101"/>
      <c r="E33" s="78"/>
      <c r="F33" s="79"/>
    </row>
    <row r="34" spans="1:6" ht="20.25" customHeight="1">
      <c r="A34" s="27">
        <v>40000000</v>
      </c>
      <c r="B34" s="39" t="s">
        <v>3</v>
      </c>
      <c r="C34" s="62">
        <f>C36+C35+C38</f>
        <v>13846.990000000002</v>
      </c>
      <c r="D34" s="101"/>
      <c r="E34" s="78"/>
      <c r="F34" s="79"/>
    </row>
    <row r="35" spans="1:6" ht="18.75" customHeight="1">
      <c r="A35" s="34">
        <v>41020100</v>
      </c>
      <c r="B35" s="121" t="s">
        <v>199</v>
      </c>
      <c r="C35" s="65">
        <v>453.2</v>
      </c>
      <c r="D35" s="101"/>
      <c r="E35" s="78"/>
      <c r="F35" s="79"/>
    </row>
    <row r="36" spans="1:6" ht="15.75">
      <c r="A36" s="12">
        <v>41030000</v>
      </c>
      <c r="B36" s="43" t="s">
        <v>65</v>
      </c>
      <c r="C36" s="62">
        <f>C37</f>
        <v>12917.2</v>
      </c>
      <c r="D36" s="101"/>
      <c r="E36" s="78"/>
      <c r="F36" s="79"/>
    </row>
    <row r="37" spans="1:6" ht="15.75">
      <c r="A37" s="11">
        <v>41033900</v>
      </c>
      <c r="B37" s="30" t="s">
        <v>28</v>
      </c>
      <c r="C37" s="63">
        <v>12917.2</v>
      </c>
      <c r="D37" s="101"/>
      <c r="E37" s="78"/>
      <c r="F37" s="79"/>
    </row>
    <row r="38" spans="1:6" ht="16.5" customHeight="1">
      <c r="A38" s="45">
        <v>41050000</v>
      </c>
      <c r="B38" s="72" t="s">
        <v>202</v>
      </c>
      <c r="C38" s="64">
        <f>C39+C40+C41</f>
        <v>476.59000000000003</v>
      </c>
      <c r="D38" s="101"/>
      <c r="E38" s="78"/>
      <c r="F38" s="79"/>
    </row>
    <row r="39" spans="1:6" ht="32.25" customHeight="1">
      <c r="A39" s="11">
        <v>41051000</v>
      </c>
      <c r="B39" s="30" t="s">
        <v>203</v>
      </c>
      <c r="C39" s="63">
        <v>263.6</v>
      </c>
      <c r="D39" s="101"/>
      <c r="E39" s="78"/>
      <c r="F39" s="79"/>
    </row>
    <row r="40" spans="1:6" ht="32.25" customHeight="1">
      <c r="A40" s="11">
        <v>41051200</v>
      </c>
      <c r="B40" s="30" t="s">
        <v>204</v>
      </c>
      <c r="C40" s="63">
        <v>43.44</v>
      </c>
      <c r="D40" s="101"/>
      <c r="E40" s="78"/>
      <c r="F40" s="79"/>
    </row>
    <row r="41" spans="1:6" ht="15.75">
      <c r="A41" s="11">
        <v>41053900</v>
      </c>
      <c r="B41" s="30" t="s">
        <v>201</v>
      </c>
      <c r="C41" s="63">
        <v>169.55</v>
      </c>
      <c r="D41" s="101"/>
      <c r="E41" s="78"/>
      <c r="F41" s="79"/>
    </row>
    <row r="42" spans="1:6" ht="15.75">
      <c r="A42" s="11"/>
      <c r="B42" s="16" t="s">
        <v>66</v>
      </c>
      <c r="C42" s="62">
        <f>C33+C34</f>
        <v>43043.880000000005</v>
      </c>
      <c r="D42" s="101"/>
      <c r="E42" s="78"/>
      <c r="F42" s="79"/>
    </row>
    <row r="43" spans="1:6" ht="15.75">
      <c r="A43" s="11"/>
      <c r="B43" s="16"/>
      <c r="C43" s="62"/>
      <c r="D43" s="101"/>
      <c r="E43" s="78"/>
      <c r="F43" s="79"/>
    </row>
    <row r="44" spans="1:6" ht="47.25">
      <c r="A44" s="11" t="s">
        <v>45</v>
      </c>
      <c r="B44" s="12" t="s">
        <v>5</v>
      </c>
      <c r="C44" s="63" t="s">
        <v>209</v>
      </c>
      <c r="D44" s="101"/>
      <c r="E44" s="80"/>
      <c r="F44" s="79"/>
    </row>
    <row r="45" spans="1:6" ht="15.75">
      <c r="A45" s="51" t="s">
        <v>36</v>
      </c>
      <c r="B45" s="13" t="s">
        <v>6</v>
      </c>
      <c r="C45" s="108">
        <v>4660.1</v>
      </c>
      <c r="D45" s="101"/>
      <c r="E45" s="81"/>
      <c r="F45" s="79"/>
    </row>
    <row r="46" spans="1:6" ht="15.75">
      <c r="A46" s="51" t="s">
        <v>37</v>
      </c>
      <c r="B46" s="13" t="s">
        <v>7</v>
      </c>
      <c r="C46" s="108">
        <f>C47+C48+C49+C50+C51+C52+C53+C54+C55+C56+C57+C58+C59+C60+C61+C62+C63+C64</f>
        <v>30016.943000000003</v>
      </c>
      <c r="D46" s="101"/>
      <c r="E46" s="81"/>
      <c r="F46" s="79"/>
    </row>
    <row r="47" spans="1:6" ht="15.75">
      <c r="A47" s="52" t="s">
        <v>35</v>
      </c>
      <c r="B47" s="58" t="s">
        <v>48</v>
      </c>
      <c r="C47" s="109">
        <v>8500.6</v>
      </c>
      <c r="D47" s="101"/>
      <c r="E47" s="85"/>
      <c r="F47" s="79"/>
    </row>
    <row r="48" spans="1:6" ht="31.5">
      <c r="A48" s="52" t="s">
        <v>73</v>
      </c>
      <c r="B48" s="58" t="s">
        <v>74</v>
      </c>
      <c r="C48" s="109">
        <v>4301.6</v>
      </c>
      <c r="D48" s="101"/>
      <c r="E48" s="85"/>
      <c r="F48" s="79"/>
    </row>
    <row r="49" spans="1:6" ht="31.5">
      <c r="A49" s="52" t="s">
        <v>75</v>
      </c>
      <c r="B49" s="58" t="s">
        <v>76</v>
      </c>
      <c r="C49" s="109">
        <v>700.785</v>
      </c>
      <c r="D49" s="101"/>
      <c r="E49" s="85"/>
      <c r="F49" s="79"/>
    </row>
    <row r="50" spans="1:6" ht="31.5">
      <c r="A50" s="52" t="s">
        <v>77</v>
      </c>
      <c r="B50" s="58" t="s">
        <v>78</v>
      </c>
      <c r="C50" s="109">
        <v>11466.038</v>
      </c>
      <c r="D50" s="101"/>
      <c r="E50" s="85"/>
      <c r="F50" s="79"/>
    </row>
    <row r="51" spans="1:6" ht="31.5">
      <c r="A51" s="52" t="s">
        <v>79</v>
      </c>
      <c r="B51" s="58" t="s">
        <v>156</v>
      </c>
      <c r="C51" s="109">
        <v>1366.564</v>
      </c>
      <c r="D51" s="101"/>
      <c r="E51" s="85"/>
      <c r="F51" s="79"/>
    </row>
    <row r="52" spans="1:6" ht="15.75">
      <c r="A52" s="52" t="s">
        <v>150</v>
      </c>
      <c r="B52" s="107" t="s">
        <v>151</v>
      </c>
      <c r="C52" s="109">
        <v>847.382</v>
      </c>
      <c r="D52" s="101"/>
      <c r="E52" s="85"/>
      <c r="F52" s="79"/>
    </row>
    <row r="53" spans="1:6" ht="31.5">
      <c r="A53" s="52" t="s">
        <v>154</v>
      </c>
      <c r="B53" s="58" t="s">
        <v>155</v>
      </c>
      <c r="C53" s="109">
        <v>106.5</v>
      </c>
      <c r="D53" s="101"/>
      <c r="E53" s="85"/>
      <c r="F53" s="79"/>
    </row>
    <row r="54" spans="1:6" ht="31.5">
      <c r="A54" s="52" t="s">
        <v>80</v>
      </c>
      <c r="B54" s="58" t="s">
        <v>85</v>
      </c>
      <c r="C54" s="109">
        <v>678.2</v>
      </c>
      <c r="D54" s="101"/>
      <c r="E54" s="85"/>
      <c r="F54" s="79"/>
    </row>
    <row r="55" spans="1:6" ht="15.75">
      <c r="A55" s="52" t="s">
        <v>69</v>
      </c>
      <c r="B55" s="58" t="s">
        <v>70</v>
      </c>
      <c r="C55" s="109">
        <v>1318.4</v>
      </c>
      <c r="D55" s="101"/>
      <c r="E55" s="85"/>
      <c r="F55" s="79"/>
    </row>
    <row r="56" spans="1:6" ht="15.75">
      <c r="A56" s="52" t="s">
        <v>81</v>
      </c>
      <c r="B56" s="58" t="s">
        <v>82</v>
      </c>
      <c r="C56" s="109">
        <v>351</v>
      </c>
      <c r="D56" s="101"/>
      <c r="E56" s="85"/>
      <c r="F56" s="79"/>
    </row>
    <row r="57" spans="1:6" ht="15.75">
      <c r="A57" s="52" t="s">
        <v>168</v>
      </c>
      <c r="B57" s="58" t="s">
        <v>169</v>
      </c>
      <c r="C57" s="109">
        <v>0</v>
      </c>
      <c r="D57" s="101"/>
      <c r="E57" s="85"/>
      <c r="F57" s="79"/>
    </row>
    <row r="58" spans="1:6" ht="15.75">
      <c r="A58" s="52" t="s">
        <v>71</v>
      </c>
      <c r="B58" s="58" t="s">
        <v>72</v>
      </c>
      <c r="C58" s="109">
        <v>135.974</v>
      </c>
      <c r="D58" s="101"/>
      <c r="E58" s="85"/>
      <c r="F58" s="79"/>
    </row>
    <row r="59" spans="1:6" ht="30" customHeight="1">
      <c r="A59" s="52" t="s">
        <v>87</v>
      </c>
      <c r="B59" s="58" t="s">
        <v>88</v>
      </c>
      <c r="C59" s="109">
        <v>40.2</v>
      </c>
      <c r="D59" s="101"/>
      <c r="E59" s="85"/>
      <c r="F59" s="79"/>
    </row>
    <row r="60" spans="1:6" ht="26.25" customHeight="1">
      <c r="A60" s="52" t="s">
        <v>89</v>
      </c>
      <c r="B60" s="58" t="s">
        <v>90</v>
      </c>
      <c r="C60" s="109">
        <v>163.4</v>
      </c>
      <c r="D60" s="101"/>
      <c r="E60" s="85"/>
      <c r="F60" s="79"/>
    </row>
    <row r="61" spans="1:6" ht="57" customHeight="1">
      <c r="A61" s="52" t="s">
        <v>184</v>
      </c>
      <c r="B61" s="58" t="s">
        <v>185</v>
      </c>
      <c r="C61" s="109">
        <v>0</v>
      </c>
      <c r="D61" s="101"/>
      <c r="E61" s="85"/>
      <c r="F61" s="79"/>
    </row>
    <row r="62" spans="1:6" ht="52.5" customHeight="1">
      <c r="A62" s="52" t="s">
        <v>177</v>
      </c>
      <c r="B62" s="58" t="s">
        <v>178</v>
      </c>
      <c r="C62" s="109">
        <v>0</v>
      </c>
      <c r="D62" s="101"/>
      <c r="E62" s="85"/>
      <c r="F62" s="79"/>
    </row>
    <row r="63" spans="1:6" ht="36" customHeight="1">
      <c r="A63" s="52" t="s">
        <v>91</v>
      </c>
      <c r="B63" s="58" t="s">
        <v>92</v>
      </c>
      <c r="C63" s="109">
        <v>40.3</v>
      </c>
      <c r="D63" s="101"/>
      <c r="E63" s="85"/>
      <c r="F63" s="79"/>
    </row>
    <row r="64" spans="1:6" ht="50.25" customHeight="1">
      <c r="A64" s="52" t="s">
        <v>158</v>
      </c>
      <c r="B64" s="58" t="s">
        <v>159</v>
      </c>
      <c r="C64" s="109">
        <v>0</v>
      </c>
      <c r="D64" s="101"/>
      <c r="E64" s="85"/>
      <c r="F64" s="79"/>
    </row>
    <row r="65" spans="1:6" ht="36" customHeight="1">
      <c r="A65" s="53" t="s">
        <v>113</v>
      </c>
      <c r="B65" s="70" t="s">
        <v>114</v>
      </c>
      <c r="C65" s="110">
        <f>C68+C69+C70+C66+C67</f>
        <v>2959.7</v>
      </c>
      <c r="D65" s="101"/>
      <c r="E65" s="85"/>
      <c r="F65" s="79"/>
    </row>
    <row r="66" spans="1:6" ht="24" customHeight="1">
      <c r="A66" s="52" t="s">
        <v>127</v>
      </c>
      <c r="B66" s="58" t="s">
        <v>128</v>
      </c>
      <c r="C66" s="111">
        <v>2626.6</v>
      </c>
      <c r="D66" s="101"/>
      <c r="E66" s="85"/>
      <c r="F66" s="79"/>
    </row>
    <row r="67" spans="1:6" ht="24" customHeight="1">
      <c r="A67" s="52" t="s">
        <v>140</v>
      </c>
      <c r="B67" s="58" t="s">
        <v>141</v>
      </c>
      <c r="C67" s="111">
        <v>0</v>
      </c>
      <c r="D67" s="101"/>
      <c r="E67" s="85"/>
      <c r="F67" s="79"/>
    </row>
    <row r="68" spans="1:6" ht="31.5" customHeight="1">
      <c r="A68" s="52" t="s">
        <v>109</v>
      </c>
      <c r="B68" s="58" t="s">
        <v>110</v>
      </c>
      <c r="C68" s="111">
        <v>187.5</v>
      </c>
      <c r="D68" s="101"/>
      <c r="E68" s="85"/>
      <c r="F68" s="79"/>
    </row>
    <row r="69" spans="1:6" ht="19.5" customHeight="1">
      <c r="A69" s="52" t="s">
        <v>111</v>
      </c>
      <c r="B69" s="58" t="s">
        <v>112</v>
      </c>
      <c r="C69" s="111">
        <v>0</v>
      </c>
      <c r="D69" s="101"/>
      <c r="E69" s="85"/>
      <c r="F69" s="79"/>
    </row>
    <row r="70" spans="1:6" ht="18" customHeight="1">
      <c r="A70" s="52" t="s">
        <v>99</v>
      </c>
      <c r="B70" s="58" t="s">
        <v>100</v>
      </c>
      <c r="C70" s="109">
        <v>145.6</v>
      </c>
      <c r="D70" s="101"/>
      <c r="E70" s="85"/>
      <c r="F70" s="79"/>
    </row>
    <row r="71" spans="1:6" ht="15.75">
      <c r="A71" s="51" t="s">
        <v>38</v>
      </c>
      <c r="B71" s="13" t="s">
        <v>14</v>
      </c>
      <c r="C71" s="108">
        <f>SUM(C72:C85)</f>
        <v>1676.7079999999996</v>
      </c>
      <c r="D71" s="101"/>
      <c r="E71" s="81"/>
      <c r="F71" s="79"/>
    </row>
    <row r="72" spans="1:6" ht="15.75">
      <c r="A72" s="52" t="s">
        <v>93</v>
      </c>
      <c r="B72" s="103" t="s">
        <v>94</v>
      </c>
      <c r="C72" s="111">
        <v>7.593</v>
      </c>
      <c r="D72" s="101"/>
      <c r="E72" s="81"/>
      <c r="F72" s="79"/>
    </row>
    <row r="73" spans="1:6" ht="31.5">
      <c r="A73" s="6">
        <v>3033</v>
      </c>
      <c r="B73" s="58" t="s">
        <v>39</v>
      </c>
      <c r="C73" s="109">
        <v>175</v>
      </c>
      <c r="D73" s="101"/>
      <c r="E73" s="85"/>
      <c r="F73" s="79"/>
    </row>
    <row r="74" spans="1:6" ht="31.5">
      <c r="A74" s="6">
        <v>3035</v>
      </c>
      <c r="B74" s="58" t="s">
        <v>101</v>
      </c>
      <c r="C74" s="109">
        <v>0</v>
      </c>
      <c r="D74" s="101"/>
      <c r="E74" s="85"/>
      <c r="F74" s="79"/>
    </row>
    <row r="75" spans="1:6" ht="31.5">
      <c r="A75" s="6">
        <v>3050</v>
      </c>
      <c r="B75" s="58" t="s">
        <v>130</v>
      </c>
      <c r="C75" s="109">
        <v>156.7</v>
      </c>
      <c r="D75" s="101"/>
      <c r="E75" s="85"/>
      <c r="F75" s="79"/>
    </row>
    <row r="76" spans="1:6" ht="31.5">
      <c r="A76" s="6">
        <v>3104</v>
      </c>
      <c r="B76" s="58" t="s">
        <v>40</v>
      </c>
      <c r="C76" s="109">
        <v>689.2</v>
      </c>
      <c r="E76" s="85"/>
      <c r="F76" s="79"/>
    </row>
    <row r="77" spans="1:6" ht="15.75">
      <c r="A77" s="6">
        <v>3105</v>
      </c>
      <c r="B77" s="58" t="s">
        <v>49</v>
      </c>
      <c r="C77" s="109">
        <v>226.936</v>
      </c>
      <c r="E77" s="85"/>
      <c r="F77" s="79"/>
    </row>
    <row r="78" spans="1:6" ht="15.75">
      <c r="A78" s="6">
        <v>3112</v>
      </c>
      <c r="B78" s="58" t="s">
        <v>160</v>
      </c>
      <c r="C78" s="109">
        <v>0</v>
      </c>
      <c r="E78" s="85"/>
      <c r="F78" s="79"/>
    </row>
    <row r="79" spans="1:6" ht="15.75">
      <c r="A79" s="6">
        <v>3121</v>
      </c>
      <c r="B79" s="58" t="s">
        <v>83</v>
      </c>
      <c r="C79" s="109">
        <v>0</v>
      </c>
      <c r="E79" s="85"/>
      <c r="F79" s="79"/>
    </row>
    <row r="80" spans="1:6" ht="47.25">
      <c r="A80" s="6">
        <v>3160</v>
      </c>
      <c r="B80" s="58" t="s">
        <v>95</v>
      </c>
      <c r="C80" s="109">
        <v>145.8</v>
      </c>
      <c r="E80" s="85"/>
      <c r="F80" s="79"/>
    </row>
    <row r="81" spans="1:6" ht="31.5">
      <c r="A81" s="6">
        <v>3171</v>
      </c>
      <c r="B81" s="58" t="s">
        <v>146</v>
      </c>
      <c r="C81" s="109">
        <v>0</v>
      </c>
      <c r="E81" s="85"/>
      <c r="F81" s="79"/>
    </row>
    <row r="82" spans="1:6" ht="47.25">
      <c r="A82" s="6">
        <v>3180</v>
      </c>
      <c r="B82" s="58" t="s">
        <v>96</v>
      </c>
      <c r="C82" s="109">
        <v>41.388</v>
      </c>
      <c r="E82" s="85"/>
      <c r="F82" s="79"/>
    </row>
    <row r="83" spans="1:6" ht="15.75">
      <c r="A83" s="6">
        <v>3191</v>
      </c>
      <c r="B83" s="58" t="s">
        <v>131</v>
      </c>
      <c r="C83" s="109">
        <v>4.8</v>
      </c>
      <c r="E83" s="85"/>
      <c r="F83" s="79"/>
    </row>
    <row r="84" spans="1:6" ht="15.75">
      <c r="A84" s="6">
        <v>3210</v>
      </c>
      <c r="B84" s="58" t="s">
        <v>152</v>
      </c>
      <c r="C84" s="109">
        <v>5.691</v>
      </c>
      <c r="E84" s="85"/>
      <c r="F84" s="79"/>
    </row>
    <row r="85" spans="1:6" ht="15.75">
      <c r="A85" s="6">
        <v>3242</v>
      </c>
      <c r="B85" s="58" t="s">
        <v>97</v>
      </c>
      <c r="C85" s="109">
        <v>223.6</v>
      </c>
      <c r="E85" s="85"/>
      <c r="F85" s="79"/>
    </row>
    <row r="86" spans="1:6" s="3" customFormat="1" ht="15.75">
      <c r="A86" s="54">
        <v>4000</v>
      </c>
      <c r="B86" s="8" t="s">
        <v>8</v>
      </c>
      <c r="C86" s="110">
        <f>SUM(C88+C89+C90+C87+C91)</f>
        <v>1353.1040000000003</v>
      </c>
      <c r="E86" s="86"/>
      <c r="F86" s="79"/>
    </row>
    <row r="87" spans="1:6" ht="15.75">
      <c r="A87" s="6">
        <v>4030</v>
      </c>
      <c r="B87" s="58" t="s">
        <v>50</v>
      </c>
      <c r="C87" s="109">
        <v>462.5</v>
      </c>
      <c r="E87" s="85"/>
      <c r="F87" s="79"/>
    </row>
    <row r="88" spans="1:6" ht="15.75">
      <c r="A88" s="6">
        <v>4040</v>
      </c>
      <c r="B88" s="58" t="s">
        <v>51</v>
      </c>
      <c r="C88" s="109">
        <v>15.4</v>
      </c>
      <c r="E88" s="85"/>
      <c r="F88" s="79"/>
    </row>
    <row r="89" spans="1:6" ht="31.5">
      <c r="A89" s="6">
        <v>4060</v>
      </c>
      <c r="B89" s="58" t="s">
        <v>52</v>
      </c>
      <c r="C89" s="109">
        <v>739.7</v>
      </c>
      <c r="E89" s="85"/>
      <c r="F89" s="79"/>
    </row>
    <row r="90" spans="1:6" ht="15.75">
      <c r="A90" s="6">
        <v>4081</v>
      </c>
      <c r="B90" s="58" t="s">
        <v>53</v>
      </c>
      <c r="C90" s="109">
        <v>110.7</v>
      </c>
      <c r="E90" s="85"/>
      <c r="F90" s="79"/>
    </row>
    <row r="91" spans="1:6" ht="15.75">
      <c r="A91" s="6">
        <v>4082</v>
      </c>
      <c r="B91" s="58" t="s">
        <v>102</v>
      </c>
      <c r="C91" s="109">
        <v>24.804</v>
      </c>
      <c r="E91" s="85"/>
      <c r="F91" s="79"/>
    </row>
    <row r="92" spans="1:6" s="3" customFormat="1" ht="15.75">
      <c r="A92" s="54">
        <v>5000</v>
      </c>
      <c r="B92" s="8" t="s">
        <v>34</v>
      </c>
      <c r="C92" s="110">
        <f>C93+C94</f>
        <v>430.3</v>
      </c>
      <c r="E92" s="86"/>
      <c r="F92" s="79"/>
    </row>
    <row r="93" spans="1:6" ht="15.75">
      <c r="A93" s="6">
        <v>5011</v>
      </c>
      <c r="B93" s="60" t="s">
        <v>41</v>
      </c>
      <c r="C93" s="109">
        <v>5</v>
      </c>
      <c r="E93" s="85"/>
      <c r="F93" s="79"/>
    </row>
    <row r="94" spans="1:6" ht="31.5">
      <c r="A94" s="6">
        <v>5031</v>
      </c>
      <c r="B94" s="60" t="s">
        <v>98</v>
      </c>
      <c r="C94" s="109">
        <v>425.3</v>
      </c>
      <c r="E94" s="85"/>
      <c r="F94" s="79"/>
    </row>
    <row r="95" spans="1:6" ht="15.75">
      <c r="A95" s="51" t="s">
        <v>42</v>
      </c>
      <c r="B95" s="8" t="s">
        <v>10</v>
      </c>
      <c r="C95" s="108">
        <f>C96+C97+C98</f>
        <v>5721.03</v>
      </c>
      <c r="E95" s="81"/>
      <c r="F95" s="79"/>
    </row>
    <row r="96" spans="1:6" ht="31.5">
      <c r="A96" s="52" t="s">
        <v>103</v>
      </c>
      <c r="B96" s="103" t="s">
        <v>104</v>
      </c>
      <c r="C96" s="112">
        <v>645.911</v>
      </c>
      <c r="E96" s="81"/>
      <c r="F96" s="79"/>
    </row>
    <row r="97" spans="1:6" ht="15.75">
      <c r="A97" s="52" t="s">
        <v>43</v>
      </c>
      <c r="B97" s="58" t="s">
        <v>55</v>
      </c>
      <c r="C97" s="112">
        <v>4205.119</v>
      </c>
      <c r="E97" s="82"/>
      <c r="F97" s="79"/>
    </row>
    <row r="98" spans="1:6" ht="63">
      <c r="A98" s="52" t="s">
        <v>132</v>
      </c>
      <c r="B98" s="104" t="s">
        <v>133</v>
      </c>
      <c r="C98" s="112">
        <v>870</v>
      </c>
      <c r="E98" s="82"/>
      <c r="F98" s="79"/>
    </row>
    <row r="99" spans="1:6" ht="15.75">
      <c r="A99" s="53" t="s">
        <v>115</v>
      </c>
      <c r="B99" s="105" t="s">
        <v>116</v>
      </c>
      <c r="C99" s="113">
        <f>C100+C101+C102+C103+C104+C105+C106</f>
        <v>113.737</v>
      </c>
      <c r="E99" s="82"/>
      <c r="F99" s="79"/>
    </row>
    <row r="100" spans="1:6" ht="15.75">
      <c r="A100" s="52" t="s">
        <v>173</v>
      </c>
      <c r="B100" s="104" t="s">
        <v>157</v>
      </c>
      <c r="C100" s="112">
        <v>0</v>
      </c>
      <c r="E100" s="82"/>
      <c r="F100" s="79"/>
    </row>
    <row r="101" spans="1:6" ht="15.75">
      <c r="A101" s="52" t="s">
        <v>179</v>
      </c>
      <c r="B101" s="104" t="s">
        <v>180</v>
      </c>
      <c r="C101" s="112">
        <v>0</v>
      </c>
      <c r="E101" s="82"/>
      <c r="F101" s="79"/>
    </row>
    <row r="102" spans="1:6" ht="31.5">
      <c r="A102" s="52" t="s">
        <v>181</v>
      </c>
      <c r="B102" s="104" t="s">
        <v>182</v>
      </c>
      <c r="C102" s="112">
        <v>0</v>
      </c>
      <c r="E102" s="82"/>
      <c r="F102" s="79"/>
    </row>
    <row r="103" spans="1:6" ht="15.75">
      <c r="A103" s="52" t="s">
        <v>105</v>
      </c>
      <c r="B103" s="104" t="s">
        <v>106</v>
      </c>
      <c r="C103" s="112">
        <v>20.362</v>
      </c>
      <c r="E103" s="82"/>
      <c r="F103" s="79"/>
    </row>
    <row r="104" spans="1:6" ht="15.75">
      <c r="A104" s="52" t="s">
        <v>142</v>
      </c>
      <c r="B104" s="104" t="s">
        <v>143</v>
      </c>
      <c r="C104" s="112">
        <v>51.2</v>
      </c>
      <c r="E104" s="82"/>
      <c r="F104" s="79"/>
    </row>
    <row r="105" spans="1:6" ht="15.75">
      <c r="A105" s="52" t="s">
        <v>174</v>
      </c>
      <c r="B105" s="104" t="s">
        <v>175</v>
      </c>
      <c r="C105" s="112">
        <v>0</v>
      </c>
      <c r="E105" s="82"/>
      <c r="F105" s="79"/>
    </row>
    <row r="106" spans="1:6" ht="15.75">
      <c r="A106" s="52" t="s">
        <v>205</v>
      </c>
      <c r="B106" s="104" t="s">
        <v>206</v>
      </c>
      <c r="C106" s="112">
        <v>42.175</v>
      </c>
      <c r="E106" s="82"/>
      <c r="F106" s="79"/>
    </row>
    <row r="107" spans="1:6" ht="15.75">
      <c r="A107" s="53" t="s">
        <v>134</v>
      </c>
      <c r="B107" s="105" t="s">
        <v>135</v>
      </c>
      <c r="C107" s="113">
        <f>C108+C110+C109</f>
        <v>131.4</v>
      </c>
      <c r="E107" s="82"/>
      <c r="F107" s="79"/>
    </row>
    <row r="108" spans="1:6" ht="19.5" customHeight="1">
      <c r="A108" s="52" t="s">
        <v>136</v>
      </c>
      <c r="B108" s="104" t="s">
        <v>137</v>
      </c>
      <c r="C108" s="112">
        <v>131.4</v>
      </c>
      <c r="E108" s="82"/>
      <c r="F108" s="79"/>
    </row>
    <row r="109" spans="1:6" ht="19.5" customHeight="1">
      <c r="A109" s="52" t="s">
        <v>163</v>
      </c>
      <c r="B109" s="104" t="s">
        <v>164</v>
      </c>
      <c r="C109" s="112">
        <v>0</v>
      </c>
      <c r="E109" s="82"/>
      <c r="F109" s="79"/>
    </row>
    <row r="110" spans="1:6" ht="15.75">
      <c r="A110" s="52" t="s">
        <v>138</v>
      </c>
      <c r="B110" s="104" t="s">
        <v>139</v>
      </c>
      <c r="C110" s="112">
        <v>0</v>
      </c>
      <c r="E110" s="82"/>
      <c r="F110" s="79"/>
    </row>
    <row r="111" spans="1:6" ht="15.75">
      <c r="A111" s="53" t="s">
        <v>117</v>
      </c>
      <c r="B111" s="105" t="s">
        <v>118</v>
      </c>
      <c r="C111" s="113">
        <f>C113+C112</f>
        <v>301.123</v>
      </c>
      <c r="E111" s="82"/>
      <c r="F111" s="79"/>
    </row>
    <row r="112" spans="1:6" ht="15.75">
      <c r="A112" s="52" t="s">
        <v>144</v>
      </c>
      <c r="B112" s="104" t="s">
        <v>145</v>
      </c>
      <c r="C112" s="112">
        <v>51.123</v>
      </c>
      <c r="E112" s="82"/>
      <c r="F112" s="79"/>
    </row>
    <row r="113" spans="1:6" ht="31.5">
      <c r="A113" s="52" t="s">
        <v>107</v>
      </c>
      <c r="B113" s="104" t="s">
        <v>108</v>
      </c>
      <c r="C113" s="112">
        <v>250</v>
      </c>
      <c r="E113" s="82"/>
      <c r="F113" s="79"/>
    </row>
    <row r="114" spans="1:6" ht="16.5" thickBot="1">
      <c r="A114" s="59"/>
      <c r="B114" s="14" t="s">
        <v>9</v>
      </c>
      <c r="C114" s="114">
        <f>C45+C46+C65+C71+C86+C92+C95+C99+C111+C107</f>
        <v>47364.145000000004</v>
      </c>
      <c r="E114" s="87"/>
      <c r="F114" s="79"/>
    </row>
    <row r="115" spans="1:6" ht="18.75">
      <c r="A115" s="17"/>
      <c r="B115" s="18" t="s">
        <v>21</v>
      </c>
      <c r="C115" s="18"/>
      <c r="E115" s="88"/>
      <c r="F115" s="79"/>
    </row>
    <row r="116" spans="1:6" ht="18.75">
      <c r="A116" s="17"/>
      <c r="B116" s="19" t="s">
        <v>29</v>
      </c>
      <c r="C116" s="20"/>
      <c r="E116" s="89"/>
      <c r="F116" s="79"/>
    </row>
    <row r="117" spans="1:6" ht="18.75">
      <c r="A117" s="17"/>
      <c r="B117" s="21" t="s">
        <v>210</v>
      </c>
      <c r="C117" s="21"/>
      <c r="E117" s="90"/>
      <c r="F117" s="79"/>
    </row>
    <row r="118" spans="1:6" ht="15.75">
      <c r="A118" s="17"/>
      <c r="B118" s="22"/>
      <c r="C118" s="23" t="s">
        <v>20</v>
      </c>
      <c r="E118" s="91"/>
      <c r="F118" s="79"/>
    </row>
    <row r="119" spans="1:6" ht="47.25">
      <c r="A119" s="11"/>
      <c r="B119" s="44" t="s">
        <v>0</v>
      </c>
      <c r="C119" s="11" t="s">
        <v>208</v>
      </c>
      <c r="E119" s="92"/>
      <c r="F119" s="79"/>
    </row>
    <row r="120" spans="1:6" ht="15.75">
      <c r="A120" s="45">
        <v>10000000</v>
      </c>
      <c r="B120" s="50" t="s">
        <v>1</v>
      </c>
      <c r="C120" s="64">
        <f>C121</f>
        <v>55.4</v>
      </c>
      <c r="E120" s="84"/>
      <c r="F120" s="79"/>
    </row>
    <row r="121" spans="1:6" ht="15.75">
      <c r="A121" s="37">
        <v>19000000</v>
      </c>
      <c r="B121" s="38" t="s">
        <v>25</v>
      </c>
      <c r="C121" s="64">
        <v>55.4</v>
      </c>
      <c r="E121" s="84"/>
      <c r="F121" s="79"/>
    </row>
    <row r="122" spans="1:6" ht="15.75">
      <c r="A122" s="29">
        <v>19010000</v>
      </c>
      <c r="B122" s="15" t="s">
        <v>12</v>
      </c>
      <c r="C122" s="63">
        <v>54.02</v>
      </c>
      <c r="E122" s="80"/>
      <c r="F122" s="79"/>
    </row>
    <row r="123" spans="1:6" ht="15.75">
      <c r="A123" s="27">
        <v>20000000</v>
      </c>
      <c r="B123" s="46" t="s">
        <v>13</v>
      </c>
      <c r="C123" s="62">
        <f>C126+C128+C124</f>
        <v>648.41</v>
      </c>
      <c r="E123" s="78"/>
      <c r="F123" s="79"/>
    </row>
    <row r="124" spans="1:6" ht="15.75">
      <c r="A124" s="27">
        <v>21000000</v>
      </c>
      <c r="B124" s="40" t="s">
        <v>119</v>
      </c>
      <c r="C124" s="62">
        <f>C125</f>
        <v>0.41</v>
      </c>
      <c r="E124" s="78"/>
      <c r="F124" s="79"/>
    </row>
    <row r="125" spans="1:6" ht="31.5">
      <c r="A125" s="34">
        <v>21110000</v>
      </c>
      <c r="B125" s="47" t="s">
        <v>120</v>
      </c>
      <c r="C125" s="65">
        <v>0.41</v>
      </c>
      <c r="E125" s="78"/>
      <c r="F125" s="79"/>
    </row>
    <row r="126" spans="1:6" ht="15.75">
      <c r="A126" s="37">
        <v>24000000</v>
      </c>
      <c r="B126" s="40" t="s">
        <v>15</v>
      </c>
      <c r="C126" s="64">
        <f>C127</f>
        <v>16.9</v>
      </c>
      <c r="E126" s="93"/>
      <c r="F126" s="79"/>
    </row>
    <row r="127" spans="1:6" ht="15.75">
      <c r="A127" s="34">
        <v>24062100</v>
      </c>
      <c r="B127" s="47" t="s">
        <v>31</v>
      </c>
      <c r="C127" s="65">
        <v>16.9</v>
      </c>
      <c r="E127" s="83"/>
      <c r="F127" s="79"/>
    </row>
    <row r="128" spans="1:6" ht="15.75">
      <c r="A128" s="37">
        <v>25000000</v>
      </c>
      <c r="B128" s="40" t="s">
        <v>32</v>
      </c>
      <c r="C128" s="64">
        <v>631.1</v>
      </c>
      <c r="E128" s="84"/>
      <c r="F128" s="79"/>
    </row>
    <row r="129" spans="1:6" s="9" customFormat="1" ht="15.75">
      <c r="A129" s="37">
        <v>30000000</v>
      </c>
      <c r="B129" s="57" t="s">
        <v>16</v>
      </c>
      <c r="C129" s="68">
        <f>C130</f>
        <v>62.5</v>
      </c>
      <c r="E129" s="94"/>
      <c r="F129" s="79"/>
    </row>
    <row r="130" spans="1:6" s="9" customFormat="1" ht="31.5">
      <c r="A130" s="34">
        <v>31030000</v>
      </c>
      <c r="B130" s="42" t="s">
        <v>166</v>
      </c>
      <c r="C130" s="65">
        <v>62.5</v>
      </c>
      <c r="E130" s="94"/>
      <c r="F130" s="79"/>
    </row>
    <row r="131" spans="1:6" ht="15.75">
      <c r="A131" s="29"/>
      <c r="B131" s="72" t="s">
        <v>68</v>
      </c>
      <c r="C131" s="64">
        <f>C120+C123+C129</f>
        <v>766.31</v>
      </c>
      <c r="E131" s="80"/>
      <c r="F131" s="79"/>
    </row>
    <row r="132" spans="1:6" ht="15.75">
      <c r="A132" s="27"/>
      <c r="B132" s="31" t="s">
        <v>66</v>
      </c>
      <c r="C132" s="62">
        <f>C120+C123+C129</f>
        <v>766.31</v>
      </c>
      <c r="E132" s="78"/>
      <c r="F132" s="79"/>
    </row>
    <row r="133" spans="1:6" ht="15.75">
      <c r="A133" s="24"/>
      <c r="B133" s="24"/>
      <c r="C133" s="24"/>
      <c r="E133" s="24"/>
      <c r="F133" s="79"/>
    </row>
    <row r="134" spans="1:6" ht="47.25">
      <c r="A134" s="11" t="s">
        <v>45</v>
      </c>
      <c r="B134" s="12" t="s">
        <v>5</v>
      </c>
      <c r="C134" s="11" t="s">
        <v>209</v>
      </c>
      <c r="E134" s="92"/>
      <c r="F134" s="79"/>
    </row>
    <row r="135" spans="1:6" ht="15.75">
      <c r="A135" s="106" t="s">
        <v>36</v>
      </c>
      <c r="B135" s="16" t="s">
        <v>6</v>
      </c>
      <c r="C135" s="45">
        <v>0</v>
      </c>
      <c r="E135" s="92"/>
      <c r="F135" s="79"/>
    </row>
    <row r="136" spans="1:6" ht="15.75">
      <c r="A136" s="51" t="s">
        <v>37</v>
      </c>
      <c r="B136" s="8" t="s">
        <v>7</v>
      </c>
      <c r="C136" s="108">
        <f>C137+C140+C141+C138+C139+C142+C143</f>
        <v>599.5</v>
      </c>
      <c r="D136" s="3"/>
      <c r="E136" s="95"/>
      <c r="F136" s="79"/>
    </row>
    <row r="137" spans="1:6" ht="15.75">
      <c r="A137" s="7" t="s">
        <v>35</v>
      </c>
      <c r="B137" s="58" t="s">
        <v>48</v>
      </c>
      <c r="C137" s="109">
        <v>408.2</v>
      </c>
      <c r="E137" s="96"/>
      <c r="F137" s="79"/>
    </row>
    <row r="138" spans="1:6" ht="15.75">
      <c r="A138" s="7" t="s">
        <v>121</v>
      </c>
      <c r="B138" s="58" t="s">
        <v>122</v>
      </c>
      <c r="C138" s="109">
        <v>0.5</v>
      </c>
      <c r="E138" s="96"/>
      <c r="F138" s="79"/>
    </row>
    <row r="139" spans="1:6" ht="31.5">
      <c r="A139" s="7" t="s">
        <v>75</v>
      </c>
      <c r="B139" s="58" t="s">
        <v>123</v>
      </c>
      <c r="C139" s="109">
        <v>69.6</v>
      </c>
      <c r="E139" s="96"/>
      <c r="F139" s="79"/>
    </row>
    <row r="140" spans="1:6" ht="31.5">
      <c r="A140" s="7" t="s">
        <v>80</v>
      </c>
      <c r="B140" s="58" t="s">
        <v>84</v>
      </c>
      <c r="C140" s="109">
        <v>84.8</v>
      </c>
      <c r="E140" s="96"/>
      <c r="F140" s="79"/>
    </row>
    <row r="141" spans="1:6" ht="15.75">
      <c r="A141" s="7" t="s">
        <v>69</v>
      </c>
      <c r="B141" s="58" t="s">
        <v>70</v>
      </c>
      <c r="C141" s="115">
        <v>36.4</v>
      </c>
      <c r="E141" s="96"/>
      <c r="F141" s="79"/>
    </row>
    <row r="142" spans="1:6" ht="15.75">
      <c r="A142" s="7" t="s">
        <v>81</v>
      </c>
      <c r="B142" s="58" t="s">
        <v>82</v>
      </c>
      <c r="C142" s="115">
        <v>0</v>
      </c>
      <c r="E142" s="96"/>
      <c r="F142" s="79"/>
    </row>
    <row r="143" spans="1:6" ht="47.25">
      <c r="A143" s="7" t="s">
        <v>177</v>
      </c>
      <c r="B143" s="58" t="s">
        <v>186</v>
      </c>
      <c r="C143" s="115">
        <v>0</v>
      </c>
      <c r="E143" s="96"/>
      <c r="F143" s="79"/>
    </row>
    <row r="144" spans="1:6" ht="15.75">
      <c r="A144" s="53" t="s">
        <v>113</v>
      </c>
      <c r="B144" s="70" t="s">
        <v>114</v>
      </c>
      <c r="C144" s="116">
        <f>C145+C147+C146</f>
        <v>0</v>
      </c>
      <c r="E144" s="96"/>
      <c r="F144" s="79"/>
    </row>
    <row r="145" spans="1:6" ht="15.75">
      <c r="A145" s="7" t="s">
        <v>127</v>
      </c>
      <c r="B145" s="58" t="s">
        <v>128</v>
      </c>
      <c r="C145" s="115">
        <v>0</v>
      </c>
      <c r="E145" s="96"/>
      <c r="F145" s="79"/>
    </row>
    <row r="146" spans="1:6" ht="15.75">
      <c r="A146" s="7" t="s">
        <v>140</v>
      </c>
      <c r="B146" s="58" t="s">
        <v>141</v>
      </c>
      <c r="C146" s="115">
        <v>0</v>
      </c>
      <c r="E146" s="96"/>
      <c r="F146" s="79"/>
    </row>
    <row r="147" spans="1:6" ht="31.5">
      <c r="A147" s="7" t="s">
        <v>109</v>
      </c>
      <c r="B147" s="58" t="s">
        <v>110</v>
      </c>
      <c r="C147" s="115">
        <v>0</v>
      </c>
      <c r="E147" s="96"/>
      <c r="F147" s="79"/>
    </row>
    <row r="148" spans="1:6" ht="15.75">
      <c r="A148" s="53" t="s">
        <v>38</v>
      </c>
      <c r="B148" s="70" t="s">
        <v>14</v>
      </c>
      <c r="C148" s="116">
        <f>C149+C150</f>
        <v>0</v>
      </c>
      <c r="E148" s="96"/>
      <c r="F148" s="79"/>
    </row>
    <row r="149" spans="1:6" ht="15.75">
      <c r="A149" s="52" t="s">
        <v>192</v>
      </c>
      <c r="B149" s="58" t="s">
        <v>49</v>
      </c>
      <c r="C149" s="117">
        <v>0</v>
      </c>
      <c r="E149" s="96"/>
      <c r="F149" s="79"/>
    </row>
    <row r="150" spans="1:6" ht="31.5">
      <c r="A150" s="7" t="s">
        <v>147</v>
      </c>
      <c r="B150" s="58" t="s">
        <v>148</v>
      </c>
      <c r="C150" s="115">
        <v>0</v>
      </c>
      <c r="E150" s="96"/>
      <c r="F150" s="79"/>
    </row>
    <row r="151" spans="1:6" ht="15.75">
      <c r="A151" s="53" t="s">
        <v>124</v>
      </c>
      <c r="B151" s="70" t="s">
        <v>125</v>
      </c>
      <c r="C151" s="116">
        <f>C152+C153+C154+C155</f>
        <v>0</v>
      </c>
      <c r="E151" s="96"/>
      <c r="F151" s="79"/>
    </row>
    <row r="152" spans="1:6" ht="15.75">
      <c r="A152" s="7" t="s">
        <v>126</v>
      </c>
      <c r="B152" s="58" t="s">
        <v>50</v>
      </c>
      <c r="C152" s="115">
        <v>0</v>
      </c>
      <c r="E152" s="96"/>
      <c r="F152" s="79"/>
    </row>
    <row r="153" spans="1:6" ht="15.75">
      <c r="A153" s="7" t="s">
        <v>161</v>
      </c>
      <c r="B153" s="58" t="s">
        <v>162</v>
      </c>
      <c r="C153" s="115">
        <v>0</v>
      </c>
      <c r="E153" s="96"/>
      <c r="F153" s="79"/>
    </row>
    <row r="154" spans="1:6" ht="31.5">
      <c r="A154" s="7" t="s">
        <v>170</v>
      </c>
      <c r="B154" s="58" t="s">
        <v>171</v>
      </c>
      <c r="C154" s="115">
        <v>0</v>
      </c>
      <c r="E154" s="96"/>
      <c r="F154" s="79"/>
    </row>
    <row r="155" spans="1:6" ht="15.75">
      <c r="A155" s="7" t="s">
        <v>196</v>
      </c>
      <c r="B155" s="58" t="s">
        <v>197</v>
      </c>
      <c r="C155" s="115">
        <v>0</v>
      </c>
      <c r="E155" s="96"/>
      <c r="F155" s="79"/>
    </row>
    <row r="156" spans="1:6" ht="15.75">
      <c r="A156" s="53" t="s">
        <v>187</v>
      </c>
      <c r="B156" s="70" t="s">
        <v>34</v>
      </c>
      <c r="C156" s="116">
        <f>C157</f>
        <v>0</v>
      </c>
      <c r="E156" s="96"/>
      <c r="F156" s="79"/>
    </row>
    <row r="157" spans="1:6" ht="31.5">
      <c r="A157" s="7" t="s">
        <v>188</v>
      </c>
      <c r="B157" s="58" t="s">
        <v>98</v>
      </c>
      <c r="C157" s="115">
        <v>0</v>
      </c>
      <c r="E157" s="96"/>
      <c r="F157" s="79"/>
    </row>
    <row r="158" spans="1:6" ht="16.5" customHeight="1">
      <c r="A158" s="51" t="s">
        <v>42</v>
      </c>
      <c r="B158" s="61" t="s">
        <v>54</v>
      </c>
      <c r="C158" s="116">
        <f>C159+C161+C160</f>
        <v>15.6</v>
      </c>
      <c r="E158" s="97"/>
      <c r="F158" s="79"/>
    </row>
    <row r="159" spans="1:6" ht="16.5" customHeight="1">
      <c r="A159" s="118" t="s">
        <v>189</v>
      </c>
      <c r="B159" s="119" t="s">
        <v>190</v>
      </c>
      <c r="C159" s="117">
        <v>0</v>
      </c>
      <c r="E159" s="97"/>
      <c r="F159" s="79"/>
    </row>
    <row r="160" spans="1:6" ht="15.75">
      <c r="A160" s="55">
        <v>6030</v>
      </c>
      <c r="B160" s="58" t="s">
        <v>55</v>
      </c>
      <c r="C160" s="117">
        <v>0</v>
      </c>
      <c r="E160" s="98"/>
      <c r="F160" s="79"/>
    </row>
    <row r="161" spans="1:6" ht="15.75">
      <c r="A161" s="55">
        <v>6090</v>
      </c>
      <c r="B161" s="58" t="s">
        <v>165</v>
      </c>
      <c r="C161" s="117">
        <v>15.6</v>
      </c>
      <c r="E161" s="98"/>
      <c r="F161" s="79"/>
    </row>
    <row r="162" spans="1:6" s="3" customFormat="1" ht="15.75">
      <c r="A162" s="56">
        <v>7000</v>
      </c>
      <c r="B162" s="70" t="s">
        <v>116</v>
      </c>
      <c r="C162" s="116">
        <f>C163+C164+C165+C166+C167+C168+C169+C170+C171+C172+C173+C174</f>
        <v>508.885</v>
      </c>
      <c r="E162" s="97"/>
      <c r="F162" s="79"/>
    </row>
    <row r="163" spans="1:6" s="3" customFormat="1" ht="15.75">
      <c r="A163" s="102">
        <v>7130</v>
      </c>
      <c r="B163" s="58" t="s">
        <v>194</v>
      </c>
      <c r="C163" s="117">
        <v>46.7</v>
      </c>
      <c r="E163" s="97"/>
      <c r="F163" s="79"/>
    </row>
    <row r="164" spans="1:6" s="3" customFormat="1" ht="15.75">
      <c r="A164" s="102">
        <v>7310</v>
      </c>
      <c r="B164" s="58" t="s">
        <v>198</v>
      </c>
      <c r="C164" s="117">
        <v>0</v>
      </c>
      <c r="E164" s="97"/>
      <c r="F164" s="79"/>
    </row>
    <row r="165" spans="1:6" s="3" customFormat="1" ht="15.75">
      <c r="A165" s="102">
        <v>7330</v>
      </c>
      <c r="B165" s="58" t="s">
        <v>149</v>
      </c>
      <c r="C165" s="117">
        <v>0</v>
      </c>
      <c r="E165" s="97"/>
      <c r="F165" s="79"/>
    </row>
    <row r="166" spans="1:6" s="3" customFormat="1" ht="15.75">
      <c r="A166" s="102">
        <v>7340</v>
      </c>
      <c r="B166" s="58" t="s">
        <v>153</v>
      </c>
      <c r="C166" s="117">
        <v>0</v>
      </c>
      <c r="E166" s="97"/>
      <c r="F166" s="79"/>
    </row>
    <row r="167" spans="1:6" s="3" customFormat="1" ht="15.75">
      <c r="A167" s="102">
        <v>7350</v>
      </c>
      <c r="B167" s="58" t="s">
        <v>157</v>
      </c>
      <c r="C167" s="117">
        <v>0</v>
      </c>
      <c r="E167" s="97"/>
      <c r="F167" s="79"/>
    </row>
    <row r="168" spans="1:6" s="3" customFormat="1" ht="31.5">
      <c r="A168" s="102">
        <v>7361</v>
      </c>
      <c r="B168" s="58" t="s">
        <v>195</v>
      </c>
      <c r="C168" s="117">
        <v>0</v>
      </c>
      <c r="E168" s="97"/>
      <c r="F168" s="79"/>
    </row>
    <row r="169" spans="1:6" s="3" customFormat="1" ht="31.5">
      <c r="A169" s="102">
        <v>7363</v>
      </c>
      <c r="B169" s="58" t="s">
        <v>172</v>
      </c>
      <c r="C169" s="117">
        <v>0</v>
      </c>
      <c r="E169" s="97"/>
      <c r="F169" s="79"/>
    </row>
    <row r="170" spans="1:6" s="3" customFormat="1" ht="15.75">
      <c r="A170" s="102">
        <v>7390</v>
      </c>
      <c r="B170" s="58" t="s">
        <v>176</v>
      </c>
      <c r="C170" s="117">
        <v>0</v>
      </c>
      <c r="E170" s="97"/>
      <c r="F170" s="79"/>
    </row>
    <row r="171" spans="1:6" s="3" customFormat="1" ht="15.75">
      <c r="A171" s="102">
        <v>7530</v>
      </c>
      <c r="B171" s="58" t="s">
        <v>129</v>
      </c>
      <c r="C171" s="117">
        <v>0</v>
      </c>
      <c r="E171" s="97"/>
      <c r="F171" s="79"/>
    </row>
    <row r="172" spans="1:6" s="3" customFormat="1" ht="15.75">
      <c r="A172" s="102">
        <v>7610</v>
      </c>
      <c r="B172" s="58" t="s">
        <v>193</v>
      </c>
      <c r="C172" s="117">
        <v>0</v>
      </c>
      <c r="E172" s="97"/>
      <c r="F172" s="79"/>
    </row>
    <row r="173" spans="1:6" s="3" customFormat="1" ht="15.75">
      <c r="A173" s="102">
        <v>7622</v>
      </c>
      <c r="B173" s="58" t="s">
        <v>183</v>
      </c>
      <c r="C173" s="117">
        <v>0</v>
      </c>
      <c r="E173" s="97"/>
      <c r="F173" s="79"/>
    </row>
    <row r="174" spans="1:6" s="3" customFormat="1" ht="15.75">
      <c r="A174" s="102">
        <v>7670</v>
      </c>
      <c r="B174" s="58" t="s">
        <v>86</v>
      </c>
      <c r="C174" s="117">
        <v>462.185</v>
      </c>
      <c r="E174" s="97"/>
      <c r="F174" s="79"/>
    </row>
    <row r="175" spans="1:6" s="3" customFormat="1" ht="15.75">
      <c r="A175" s="56">
        <v>8000</v>
      </c>
      <c r="B175" s="105" t="s">
        <v>135</v>
      </c>
      <c r="C175" s="116">
        <f>C176+C177</f>
        <v>0</v>
      </c>
      <c r="E175" s="97"/>
      <c r="F175" s="79"/>
    </row>
    <row r="176" spans="1:6" s="3" customFormat="1" ht="15.75">
      <c r="A176" s="120">
        <v>8340</v>
      </c>
      <c r="B176" s="104" t="s">
        <v>191</v>
      </c>
      <c r="C176" s="117">
        <v>0</v>
      </c>
      <c r="E176" s="97"/>
      <c r="F176" s="79"/>
    </row>
    <row r="177" spans="1:6" s="3" customFormat="1" ht="15.75">
      <c r="A177" s="102">
        <v>8330</v>
      </c>
      <c r="B177" s="104" t="s">
        <v>167</v>
      </c>
      <c r="C177" s="117">
        <v>0</v>
      </c>
      <c r="E177" s="97"/>
      <c r="F177" s="79"/>
    </row>
    <row r="178" spans="1:6" ht="16.5" thickBot="1">
      <c r="A178" s="71"/>
      <c r="B178" s="14" t="s">
        <v>9</v>
      </c>
      <c r="C178" s="74">
        <f>C136+C158+C162+C135+C151+C144+C148+C175+C156</f>
        <v>1123.9850000000001</v>
      </c>
      <c r="E178" s="99"/>
      <c r="F178" s="100"/>
    </row>
    <row r="179" ht="19.5" customHeight="1">
      <c r="B179" s="69"/>
    </row>
    <row r="180" ht="19.5" customHeight="1">
      <c r="B180" s="48"/>
    </row>
    <row r="181" ht="19.5" customHeight="1">
      <c r="B181" s="48"/>
    </row>
    <row r="182" ht="19.5" customHeight="1">
      <c r="B182" s="48"/>
    </row>
    <row r="183" ht="19.5" customHeight="1">
      <c r="B183" s="48"/>
    </row>
    <row r="184" ht="19.5" customHeight="1">
      <c r="B184" s="48"/>
    </row>
    <row r="185" ht="19.5" customHeight="1">
      <c r="B185" s="48"/>
    </row>
    <row r="186" ht="19.5" customHeight="1">
      <c r="B186" s="48"/>
    </row>
    <row r="187" ht="19.5" customHeight="1">
      <c r="B187" s="48"/>
    </row>
    <row r="188" ht="19.5" customHeight="1">
      <c r="B188" s="48"/>
    </row>
    <row r="189" ht="19.5" customHeight="1">
      <c r="B189" s="48"/>
    </row>
    <row r="190" ht="19.5" customHeight="1">
      <c r="B190" s="48"/>
    </row>
    <row r="191" ht="19.5" customHeight="1">
      <c r="B191" s="48"/>
    </row>
    <row r="192" ht="19.5" customHeight="1">
      <c r="B192" s="48"/>
    </row>
    <row r="193" ht="19.5" customHeight="1">
      <c r="B193" s="48"/>
    </row>
    <row r="194" ht="19.5" customHeight="1">
      <c r="B194" s="48"/>
    </row>
    <row r="195" ht="19.5" customHeight="1">
      <c r="B195" s="48"/>
    </row>
    <row r="196" ht="19.5" customHeight="1">
      <c r="B196" s="48"/>
    </row>
    <row r="197" ht="19.5" customHeight="1">
      <c r="B197" s="48"/>
    </row>
    <row r="198" ht="19.5" customHeight="1">
      <c r="B198" s="48"/>
    </row>
    <row r="199" ht="19.5" customHeight="1">
      <c r="B199" s="48"/>
    </row>
    <row r="200" ht="19.5" customHeight="1">
      <c r="B200" s="48"/>
    </row>
    <row r="201" ht="19.5" customHeight="1">
      <c r="B201" s="48"/>
    </row>
    <row r="202" ht="19.5" customHeight="1">
      <c r="B202" s="48"/>
    </row>
    <row r="203" ht="19.5" customHeight="1">
      <c r="B203" s="48"/>
    </row>
    <row r="204" ht="19.5" customHeight="1">
      <c r="B204" s="48"/>
    </row>
    <row r="205" ht="19.5" customHeight="1">
      <c r="B205" s="48"/>
    </row>
    <row r="206" ht="19.5" customHeight="1">
      <c r="B206" s="48"/>
    </row>
    <row r="207" ht="19.5" customHeight="1">
      <c r="B207" s="48"/>
    </row>
    <row r="208" ht="19.5" customHeight="1">
      <c r="B208" s="48"/>
    </row>
    <row r="209" ht="19.5" customHeight="1">
      <c r="B209" s="48"/>
    </row>
    <row r="210" ht="19.5" customHeight="1">
      <c r="B210" s="48"/>
    </row>
    <row r="211" ht="19.5" customHeight="1">
      <c r="B211" s="48"/>
    </row>
    <row r="212" ht="19.5" customHeight="1">
      <c r="B212" s="48"/>
    </row>
    <row r="213" ht="19.5" customHeight="1">
      <c r="B213" s="48"/>
    </row>
    <row r="214" ht="19.5" customHeight="1">
      <c r="B214" s="48"/>
    </row>
    <row r="215" ht="19.5" customHeight="1">
      <c r="B215" s="48"/>
    </row>
    <row r="216" ht="19.5" customHeight="1">
      <c r="B216" s="48"/>
    </row>
    <row r="217" ht="19.5" customHeight="1">
      <c r="B217" s="48"/>
    </row>
    <row r="218" ht="19.5" customHeight="1">
      <c r="B218" s="48"/>
    </row>
    <row r="219" ht="19.5" customHeight="1">
      <c r="B219" s="48"/>
    </row>
    <row r="220" ht="19.5" customHeight="1">
      <c r="B220" s="48"/>
    </row>
    <row r="221" ht="19.5" customHeight="1">
      <c r="B221" s="48"/>
    </row>
    <row r="222" ht="19.5" customHeight="1">
      <c r="B222" s="48"/>
    </row>
    <row r="223" ht="19.5" customHeight="1">
      <c r="B223" s="48"/>
    </row>
    <row r="224" ht="19.5" customHeight="1">
      <c r="B224" s="48"/>
    </row>
    <row r="225" ht="19.5" customHeight="1">
      <c r="B225" s="48"/>
    </row>
    <row r="226" ht="19.5" customHeight="1">
      <c r="B226" s="48"/>
    </row>
    <row r="227" ht="19.5" customHeight="1">
      <c r="B227" s="48"/>
    </row>
    <row r="228" ht="19.5" customHeight="1">
      <c r="B228" s="48"/>
    </row>
    <row r="229" ht="19.5" customHeight="1">
      <c r="B229" s="48"/>
    </row>
    <row r="230" ht="19.5" customHeight="1">
      <c r="B230" s="48"/>
    </row>
    <row r="231" ht="19.5" customHeight="1">
      <c r="B231" s="48"/>
    </row>
    <row r="232" ht="19.5" customHeight="1">
      <c r="B232" s="48"/>
    </row>
    <row r="233" ht="19.5" customHeight="1">
      <c r="B233" s="48"/>
    </row>
    <row r="234" ht="19.5" customHeight="1">
      <c r="B234" s="48"/>
    </row>
    <row r="235" ht="19.5" customHeight="1">
      <c r="B235" s="48"/>
    </row>
    <row r="236" ht="19.5" customHeight="1">
      <c r="B236" s="48"/>
    </row>
    <row r="237" ht="19.5" customHeight="1">
      <c r="B237" s="48"/>
    </row>
    <row r="238" ht="19.5" customHeight="1">
      <c r="B238" s="48"/>
    </row>
    <row r="239" ht="19.5" customHeight="1">
      <c r="B239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2022-03-03T08:50:29Z</dcterms:modified>
  <cp:category/>
  <cp:version/>
  <cp:contentType/>
  <cp:contentStatus/>
</cp:coreProperties>
</file>