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'Лист1'!$A$1:$C$109</definedName>
    <definedName name="Z_35E88AAF_74BE_4FEF_80DE_D6BC13900BCC_.wvu.Rows" localSheetId="0" hidden="1">'Лист1'!$19:$19,'Лист1'!$59:$59</definedName>
    <definedName name="Z_9DE2C2B8_7914_4EF9_9E04_79FC1AB955A1_.wvu.PrintArea" localSheetId="0" hidden="1">'Лист1'!$A$1:$C$108</definedName>
    <definedName name="Z_9DE2C2B8_7914_4EF9_9E04_79FC1AB955A1_.wvu.Rows" localSheetId="0" hidden="1">'Лист1'!$18:$18,'Лист1'!#REF!,'Лист1'!#REF!,'Лист1'!#REF!,'Лист1'!#REF!,'Лист1'!#REF!,'Лист1'!#REF!</definedName>
    <definedName name="Z_BEB96072_1125_49AB_AA47_B0C77485093F_.wvu.Rows" localSheetId="0" hidden="1">'Лист1'!$19:$19,'Лист1'!$59:$59</definedName>
  </definedNames>
  <calcPr fullCalcOnLoad="1"/>
</workbook>
</file>

<file path=xl/sharedStrings.xml><?xml version="1.0" encoding="utf-8"?>
<sst xmlns="http://schemas.openxmlformats.org/spreadsheetml/2006/main" count="137" uniqueCount="113">
  <si>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</si>
  <si>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</si>
  <si>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</si>
  <si>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</si>
  <si>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</si>
  <si>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</si>
  <si>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</si>
  <si>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</si>
  <si>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</si>
  <si>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</si>
  <si>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</si>
  <si>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</si>
  <si>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</si>
  <si>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</si>
  <si>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</si>
  <si>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</si>
  <si>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</si>
  <si>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</si>
  <si>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</si>
  <si>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</si>
  <si>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</si>
  <si>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</si>
  <si>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</si>
  <si>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</si>
  <si>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</si>
  <si>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</si>
  <si>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</si>
  <si>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</si>
  <si>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</si>
  <si>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</si>
  <si>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</si>
  <si>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</si>
  <si>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</si>
  <si>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</si>
  <si>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</si>
  <si>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</si>
  <si>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</si>
  <si>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</si>
  <si>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</si>
  <si>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</si>
  <si>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</si>
  <si>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</si>
  <si>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</si>
  <si>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</si>
  <si>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</si>
  <si>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</si>
  <si>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</si>
  <si>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</si>
  <si>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</si>
  <si>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</si>
  <si>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</si>
  <si>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</si>
  <si>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</si>
  <si>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</si>
  <si>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</si>
  <si>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</si>
  <si>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</si>
  <si>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</si>
  <si>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</si>
  <si>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</si>
  <si>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</si>
  <si>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</si>
  <si>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</si>
  <si>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</si>
  <si>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</si>
  <si>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</si>
  <si>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</si>
  <si>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</si>
  <si>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</si>
  <si>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</si>
  <si>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</si>
  <si>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</si>
  <si>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</si>
  <si>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</si>
  <si>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</si>
  <si>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</si>
  <si>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</si>
  <si>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</si>
  <si>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</si>
  <si>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</si>
  <si>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</si>
  <si>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</si>
  <si>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</si>
  <si>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</si>
  <si>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Забезпечення діяльності водопровідно-каналізаційного господарства</t>
  </si>
  <si>
    <t>Податок на прибуток підприємств та фінансових установ комунальної власності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</si>
  <si>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</si>
  <si>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</si>
  <si>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</si>
  <si>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</si>
  <si>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</si>
  <si>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</si>
  <si>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</si>
  <si>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</si>
  <si>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</si>
  <si>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</si>
  <si>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Видатки на поховання учаснків войових дій та осіб з інвалідністю внасліок війни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</si>
  <si>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</si>
  <si>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</si>
  <si>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</si>
  <si>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</si>
  <si>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</si>
  <si>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</si>
  <si>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</si>
  <si>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</si>
  <si>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</si>
  <si>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</si>
  <si>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</si>
  <si>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>станом  на 03 лютого 2020 року</t>
  </si>
  <si>
    <t>Надійшло станом на 03.02.2020</t>
  </si>
  <si>
    <t>Використано станом на 03.02.2020</t>
  </si>
  <si>
    <t>станом на 03 лютого 2020 року</t>
  </si>
  <si>
    <t xml:space="preserve">Надійшло станом на 03.02.2020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</si>
</sst>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="75" zoomScaleNormal="75" zoomScaleSheetLayoutView="85" workbookViewId="0" topLeftCell="A8">
      <selection activeCell="C37" sqref="C37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49" t="s">
        <v>21</v>
      </c>
      <c r="C1" s="49"/>
    </row>
    <row r="2" spans="2:3" ht="18" customHeight="1">
      <c r="B2" s="2" t="s">
        <v>30</v>
      </c>
      <c r="C2" s="1"/>
    </row>
    <row r="3" spans="2:3" ht="18" customHeight="1">
      <c r="B3" s="9" t="s">
        <v>108</v>
      </c>
      <c r="C3" s="9"/>
    </row>
    <row r="4" spans="1:3" ht="18" customHeight="1">
      <c r="A4" s="4"/>
      <c r="B4" s="5"/>
      <c r="C4" s="10" t="s">
        <v>20</v>
      </c>
    </row>
    <row r="5" spans="1:3" ht="47.25">
      <c r="A5" s="30"/>
      <c r="B5" s="44" t="s">
        <v>0</v>
      </c>
      <c r="C5" s="11" t="s">
        <v>109</v>
      </c>
    </row>
    <row r="6" spans="1:6" ht="15.75">
      <c r="A6" s="25">
        <v>10000000</v>
      </c>
      <c r="B6" s="26" t="s">
        <v>1</v>
      </c>
      <c r="C6" s="62">
        <f>C7+C11+C13+C10</f>
        <v>9621.9</v>
      </c>
      <c r="D6" s="109"/>
      <c r="E6" s="87"/>
      <c r="F6" s="88"/>
    </row>
    <row r="7" spans="1:6" ht="31.5">
      <c r="A7" s="27">
        <v>11000000</v>
      </c>
      <c r="B7" s="28" t="s">
        <v>97</v>
      </c>
      <c r="C7" s="62">
        <f>C8+C9</f>
        <v>6991.34</v>
      </c>
      <c r="D7" s="109"/>
      <c r="E7" s="87"/>
      <c r="F7" s="88"/>
    </row>
    <row r="8" spans="1:6" ht="15.75">
      <c r="A8" s="29">
        <v>11010000</v>
      </c>
      <c r="B8" s="30" t="s">
        <v>19</v>
      </c>
      <c r="C8" s="63">
        <v>6990.24</v>
      </c>
      <c r="D8" s="109"/>
      <c r="E8" s="87"/>
      <c r="F8" s="88"/>
    </row>
    <row r="9" spans="1:6" s="48" customFormat="1" ht="15.75">
      <c r="A9" s="79">
        <v>11020200</v>
      </c>
      <c r="B9" s="78" t="s">
        <v>85</v>
      </c>
      <c r="C9" s="80">
        <v>1.1</v>
      </c>
      <c r="D9" s="109"/>
      <c r="E9" s="87"/>
      <c r="F9" s="88"/>
    </row>
    <row r="10" spans="1:6" s="48" customFormat="1" ht="15.75">
      <c r="A10" s="85">
        <v>13000000</v>
      </c>
      <c r="B10" s="84" t="s">
        <v>87</v>
      </c>
      <c r="C10" s="86">
        <v>0.01</v>
      </c>
      <c r="D10" s="109"/>
      <c r="E10" s="87"/>
      <c r="F10" s="88"/>
    </row>
    <row r="11" spans="1:6" ht="15.75">
      <c r="A11" s="27">
        <v>14000000</v>
      </c>
      <c r="B11" s="31" t="s">
        <v>98</v>
      </c>
      <c r="C11" s="66">
        <v>401.76</v>
      </c>
      <c r="D11" s="109"/>
      <c r="E11" s="87"/>
      <c r="F11" s="88"/>
    </row>
    <row r="12" spans="1:6" ht="31.5">
      <c r="A12" s="29">
        <v>14040000</v>
      </c>
      <c r="B12" s="32" t="s">
        <v>51</v>
      </c>
      <c r="C12" s="63">
        <v>401.76</v>
      </c>
      <c r="D12" s="109"/>
      <c r="E12" s="87"/>
      <c r="F12" s="88"/>
    </row>
    <row r="13" spans="1:6" ht="15.75">
      <c r="A13" s="27">
        <v>18000000</v>
      </c>
      <c r="B13" s="33" t="s">
        <v>99</v>
      </c>
      <c r="C13" s="62">
        <f>C14+C18+C19+C20</f>
        <v>2228.79</v>
      </c>
      <c r="D13" s="109"/>
      <c r="E13" s="87"/>
      <c r="F13" s="88"/>
    </row>
    <row r="14" spans="1:6" ht="15.75">
      <c r="A14" s="34">
        <v>18010000</v>
      </c>
      <c r="B14" s="35" t="s">
        <v>22</v>
      </c>
      <c r="C14" s="64">
        <f>C15+C16+C17</f>
        <v>691.54</v>
      </c>
      <c r="D14" s="109"/>
      <c r="E14" s="87"/>
      <c r="F14" s="88"/>
    </row>
    <row r="15" spans="1:6" ht="15.75">
      <c r="A15" s="34"/>
      <c r="B15" s="36" t="s">
        <v>23</v>
      </c>
      <c r="C15" s="68">
        <v>175.69</v>
      </c>
      <c r="D15" s="109"/>
      <c r="E15" s="87"/>
      <c r="F15" s="88"/>
    </row>
    <row r="16" spans="1:6" ht="15.75">
      <c r="A16" s="34"/>
      <c r="B16" s="36" t="s">
        <v>24</v>
      </c>
      <c r="C16" s="68">
        <v>509.6</v>
      </c>
      <c r="D16" s="109"/>
      <c r="E16" s="87"/>
      <c r="F16" s="88"/>
    </row>
    <row r="17" spans="1:6" ht="15.75">
      <c r="A17" s="34"/>
      <c r="B17" s="36" t="s">
        <v>88</v>
      </c>
      <c r="C17" s="68">
        <v>6.25</v>
      </c>
      <c r="D17" s="109"/>
      <c r="E17" s="87"/>
      <c r="F17" s="88"/>
    </row>
    <row r="18" spans="1:6" ht="15.75">
      <c r="A18" s="29">
        <v>18030000</v>
      </c>
      <c r="B18" s="15" t="s">
        <v>18</v>
      </c>
      <c r="C18" s="63">
        <v>0.59</v>
      </c>
      <c r="D18" s="109"/>
      <c r="E18" s="87"/>
      <c r="F18" s="88"/>
    </row>
    <row r="19" spans="1:6" ht="15.75" hidden="1">
      <c r="A19" s="29">
        <v>18040000</v>
      </c>
      <c r="B19" s="15" t="s">
        <v>11</v>
      </c>
      <c r="C19" s="63"/>
      <c r="D19" s="109"/>
      <c r="E19" s="87"/>
      <c r="F19" s="88"/>
    </row>
    <row r="20" spans="1:6" ht="15.75">
      <c r="A20" s="29">
        <v>18050000</v>
      </c>
      <c r="B20" s="15" t="s">
        <v>12</v>
      </c>
      <c r="C20" s="63">
        <v>1536.66</v>
      </c>
      <c r="D20" s="109"/>
      <c r="E20" s="87"/>
      <c r="F20" s="88"/>
    </row>
    <row r="21" spans="1:6" ht="15.75">
      <c r="A21" s="27">
        <v>20000000</v>
      </c>
      <c r="B21" s="39" t="s">
        <v>2</v>
      </c>
      <c r="C21" s="62">
        <f>C22+C24+C33</f>
        <v>271.5</v>
      </c>
      <c r="D21" s="109"/>
      <c r="E21" s="87"/>
      <c r="F21" s="88"/>
    </row>
    <row r="22" spans="1:6" ht="15.75">
      <c r="A22" s="27">
        <v>21000000</v>
      </c>
      <c r="B22" s="40" t="s">
        <v>100</v>
      </c>
      <c r="C22" s="62">
        <f>+C23</f>
        <v>11.06</v>
      </c>
      <c r="D22" s="109"/>
      <c r="E22" s="87"/>
      <c r="F22" s="88"/>
    </row>
    <row r="23" spans="1:6" ht="15.75">
      <c r="A23" s="29">
        <v>21080000</v>
      </c>
      <c r="B23" s="30" t="s">
        <v>17</v>
      </c>
      <c r="C23" s="63">
        <v>11.06</v>
      </c>
      <c r="D23" s="109"/>
      <c r="E23" s="87"/>
      <c r="F23" s="88"/>
    </row>
    <row r="24" spans="1:7" ht="31.5">
      <c r="A24" s="27">
        <v>22000000</v>
      </c>
      <c r="B24" s="31" t="s">
        <v>101</v>
      </c>
      <c r="C24" s="62">
        <f>C25+C26+C27+C29+C30</f>
        <v>234.03</v>
      </c>
      <c r="D24" s="109"/>
      <c r="E24" s="87"/>
      <c r="F24" s="88"/>
      <c r="G24" s="82"/>
    </row>
    <row r="25" spans="1:6" ht="31.5">
      <c r="A25" s="29">
        <v>22010300</v>
      </c>
      <c r="B25" s="30" t="s">
        <v>49</v>
      </c>
      <c r="C25" s="63">
        <v>5.21</v>
      </c>
      <c r="D25" s="109"/>
      <c r="E25" s="87"/>
      <c r="F25" s="88"/>
    </row>
    <row r="26" spans="1:6" ht="15.75">
      <c r="A26" s="34">
        <v>22012500</v>
      </c>
      <c r="B26" s="42" t="s">
        <v>26</v>
      </c>
      <c r="C26" s="65">
        <v>176.5</v>
      </c>
      <c r="D26" s="109"/>
      <c r="E26" s="87"/>
      <c r="F26" s="88"/>
    </row>
    <row r="27" spans="1:6" ht="31.5">
      <c r="A27" s="34">
        <v>22012600</v>
      </c>
      <c r="B27" s="42" t="s">
        <v>34</v>
      </c>
      <c r="C27" s="65">
        <v>31.7</v>
      </c>
      <c r="D27" s="109"/>
      <c r="E27" s="87"/>
      <c r="F27" s="88"/>
    </row>
    <row r="28" spans="1:6" ht="31.5">
      <c r="A28" s="34">
        <v>22080000</v>
      </c>
      <c r="B28" s="42" t="s">
        <v>90</v>
      </c>
      <c r="C28" s="65">
        <v>19.62</v>
      </c>
      <c r="D28" s="109"/>
      <c r="E28" s="87"/>
      <c r="F28" s="88"/>
    </row>
    <row r="29" spans="1:6" ht="31.5">
      <c r="A29" s="34">
        <v>22080400</v>
      </c>
      <c r="B29" s="42" t="s">
        <v>52</v>
      </c>
      <c r="C29" s="65">
        <v>19.62</v>
      </c>
      <c r="D29" s="109"/>
      <c r="E29" s="87"/>
      <c r="F29" s="88"/>
    </row>
    <row r="30" spans="1:6" ht="15.75">
      <c r="A30" s="29">
        <v>22090000</v>
      </c>
      <c r="B30" s="41" t="s">
        <v>27</v>
      </c>
      <c r="C30" s="63">
        <v>1</v>
      </c>
      <c r="D30" s="109"/>
      <c r="E30" s="87"/>
      <c r="F30" s="88"/>
    </row>
    <row r="31" spans="1:6" ht="31.5">
      <c r="A31" s="29">
        <v>22090100</v>
      </c>
      <c r="B31" s="41" t="s">
        <v>91</v>
      </c>
      <c r="C31" s="63">
        <v>0.16</v>
      </c>
      <c r="D31" s="109"/>
      <c r="E31" s="87"/>
      <c r="F31" s="88"/>
    </row>
    <row r="32" spans="1:6" ht="31.5">
      <c r="A32" s="29">
        <v>22090400</v>
      </c>
      <c r="B32" s="41" t="s">
        <v>92</v>
      </c>
      <c r="C32" s="63">
        <v>0.8</v>
      </c>
      <c r="D32" s="109"/>
      <c r="E32" s="87"/>
      <c r="F32" s="88"/>
    </row>
    <row r="33" spans="1:6" ht="15.75">
      <c r="A33" s="27">
        <v>24060000</v>
      </c>
      <c r="B33" s="31" t="s">
        <v>16</v>
      </c>
      <c r="C33" s="62">
        <f>C34</f>
        <v>26.41</v>
      </c>
      <c r="D33" s="109"/>
      <c r="E33" s="87"/>
      <c r="F33" s="88"/>
    </row>
    <row r="34" spans="1:6" ht="15.75">
      <c r="A34" s="29">
        <v>24060300</v>
      </c>
      <c r="B34" s="30" t="s">
        <v>4</v>
      </c>
      <c r="C34" s="63">
        <v>26.41</v>
      </c>
      <c r="D34" s="109"/>
      <c r="E34" s="87"/>
      <c r="F34" s="88"/>
    </row>
    <row r="35" spans="1:6" ht="15.75">
      <c r="A35" s="27"/>
      <c r="B35" s="31" t="s">
        <v>104</v>
      </c>
      <c r="C35" s="62">
        <f>C6+C21</f>
        <v>9893.4</v>
      </c>
      <c r="D35" s="109"/>
      <c r="E35" s="87"/>
      <c r="F35" s="88"/>
    </row>
    <row r="36" spans="1:6" ht="15.75">
      <c r="A36" s="27">
        <v>40000000</v>
      </c>
      <c r="B36" s="39" t="s">
        <v>3</v>
      </c>
      <c r="C36" s="62">
        <f>+C37+C41+C40</f>
        <v>4691.88</v>
      </c>
      <c r="D36" s="109"/>
      <c r="E36" s="87"/>
      <c r="F36" s="88"/>
    </row>
    <row r="37" spans="1:6" ht="15.75">
      <c r="A37" s="12">
        <v>41030000</v>
      </c>
      <c r="B37" s="43" t="s">
        <v>102</v>
      </c>
      <c r="C37" s="62">
        <f>C38+C39</f>
        <v>4485.1</v>
      </c>
      <c r="D37" s="109"/>
      <c r="E37" s="87"/>
      <c r="F37" s="88"/>
    </row>
    <row r="38" spans="1:6" ht="15.75">
      <c r="A38" s="11">
        <v>41033900</v>
      </c>
      <c r="B38" s="30" t="s">
        <v>28</v>
      </c>
      <c r="C38" s="63">
        <v>2628.2</v>
      </c>
      <c r="D38" s="109"/>
      <c r="E38" s="87"/>
      <c r="F38" s="88"/>
    </row>
    <row r="39" spans="1:6" ht="15.75">
      <c r="A39" s="11">
        <v>41034200</v>
      </c>
      <c r="B39" s="30" t="s">
        <v>33</v>
      </c>
      <c r="C39" s="63">
        <v>1856.9</v>
      </c>
      <c r="D39" s="109"/>
      <c r="E39" s="87"/>
      <c r="F39" s="88"/>
    </row>
    <row r="40" spans="1:6" ht="15.75">
      <c r="A40" s="11">
        <v>41040000</v>
      </c>
      <c r="B40" s="30" t="s">
        <v>89</v>
      </c>
      <c r="C40" s="63">
        <v>142.4</v>
      </c>
      <c r="D40" s="109"/>
      <c r="E40" s="87"/>
      <c r="F40" s="88"/>
    </row>
    <row r="41" spans="1:6" ht="15.75">
      <c r="A41" s="11">
        <v>41050000</v>
      </c>
      <c r="B41" s="30" t="s">
        <v>53</v>
      </c>
      <c r="C41" s="64">
        <v>64.38</v>
      </c>
      <c r="D41" s="109"/>
      <c r="E41" s="87"/>
      <c r="F41" s="88"/>
    </row>
    <row r="42" spans="1:6" ht="42.75" customHeight="1">
      <c r="A42" s="11">
        <v>41051200</v>
      </c>
      <c r="B42" s="30" t="s">
        <v>86</v>
      </c>
      <c r="C42" s="63">
        <v>1.3</v>
      </c>
      <c r="D42" s="109"/>
      <c r="E42" s="87"/>
      <c r="F42" s="88"/>
    </row>
    <row r="43" spans="1:6" ht="15.75">
      <c r="A43" s="11">
        <v>41053900</v>
      </c>
      <c r="B43" s="30" t="s">
        <v>83</v>
      </c>
      <c r="C43" s="63">
        <v>63.08</v>
      </c>
      <c r="D43" s="109"/>
      <c r="E43" s="87"/>
      <c r="F43" s="88"/>
    </row>
    <row r="44" spans="1:6" ht="15.75">
      <c r="A44" s="11"/>
      <c r="B44" s="16" t="s">
        <v>103</v>
      </c>
      <c r="C44" s="62">
        <f>C35+C36</f>
        <v>14585.279999999999</v>
      </c>
      <c r="D44" s="109"/>
      <c r="E44" s="87"/>
      <c r="F44" s="88"/>
    </row>
    <row r="45" spans="1:6" ht="15.75">
      <c r="A45" s="11"/>
      <c r="B45" s="16"/>
      <c r="C45" s="62"/>
      <c r="D45" s="109"/>
      <c r="E45" s="87"/>
      <c r="F45" s="88"/>
    </row>
    <row r="46" spans="1:6" ht="47.25">
      <c r="A46" s="11" t="s">
        <v>50</v>
      </c>
      <c r="B46" s="12" t="s">
        <v>5</v>
      </c>
      <c r="C46" s="63" t="s">
        <v>110</v>
      </c>
      <c r="D46" s="109"/>
      <c r="E46" s="89"/>
      <c r="F46" s="88"/>
    </row>
    <row r="47" spans="1:6" ht="15.75">
      <c r="A47" s="51" t="s">
        <v>40</v>
      </c>
      <c r="B47" s="13" t="s">
        <v>6</v>
      </c>
      <c r="C47" s="66">
        <v>1668.2</v>
      </c>
      <c r="D47" s="109"/>
      <c r="E47" s="90"/>
      <c r="F47" s="88"/>
    </row>
    <row r="48" spans="1:6" ht="15.75">
      <c r="A48" s="51" t="s">
        <v>41</v>
      </c>
      <c r="B48" s="13" t="s">
        <v>7</v>
      </c>
      <c r="C48" s="66">
        <f>SUM(C49:C55)</f>
        <v>7151.5</v>
      </c>
      <c r="D48" s="109"/>
      <c r="E48" s="90"/>
      <c r="F48" s="88"/>
    </row>
    <row r="49" spans="1:6" ht="15.75">
      <c r="A49" s="52" t="s">
        <v>37</v>
      </c>
      <c r="B49" s="55" t="s">
        <v>57</v>
      </c>
      <c r="C49" s="69">
        <v>2654.3</v>
      </c>
      <c r="D49" s="109"/>
      <c r="E49" s="94"/>
      <c r="F49" s="88"/>
    </row>
    <row r="50" spans="1:6" ht="47.25">
      <c r="A50" s="52" t="s">
        <v>38</v>
      </c>
      <c r="B50" s="55" t="s">
        <v>58</v>
      </c>
      <c r="C50" s="69">
        <v>2968.8</v>
      </c>
      <c r="D50" s="109"/>
      <c r="E50" s="94"/>
      <c r="F50" s="88"/>
    </row>
    <row r="51" spans="1:6" ht="31.5">
      <c r="A51" s="52" t="s">
        <v>106</v>
      </c>
      <c r="B51" s="55" t="s">
        <v>107</v>
      </c>
      <c r="C51" s="69">
        <v>610.3</v>
      </c>
      <c r="D51" s="109"/>
      <c r="E51" s="94"/>
      <c r="F51" s="88"/>
    </row>
    <row r="52" spans="1:6" ht="31.5">
      <c r="A52" s="52" t="s">
        <v>39</v>
      </c>
      <c r="B52" s="55" t="s">
        <v>36</v>
      </c>
      <c r="C52" s="69">
        <v>280.7</v>
      </c>
      <c r="D52" s="109"/>
      <c r="E52" s="94"/>
      <c r="F52" s="88"/>
    </row>
    <row r="53" spans="1:6" ht="31.5">
      <c r="A53" s="52" t="s">
        <v>54</v>
      </c>
      <c r="B53" s="55" t="s">
        <v>59</v>
      </c>
      <c r="C53" s="69">
        <v>452.5</v>
      </c>
      <c r="D53" s="109"/>
      <c r="E53" s="94"/>
      <c r="F53" s="88"/>
    </row>
    <row r="54" spans="1:6" ht="15.75">
      <c r="A54" s="52" t="s">
        <v>55</v>
      </c>
      <c r="B54" s="55" t="s">
        <v>60</v>
      </c>
      <c r="C54" s="69">
        <v>71.9</v>
      </c>
      <c r="D54" s="109"/>
      <c r="E54" s="94"/>
      <c r="F54" s="88"/>
    </row>
    <row r="55" spans="1:6" ht="15.75">
      <c r="A55" s="52" t="s">
        <v>56</v>
      </c>
      <c r="B55" s="55" t="s">
        <v>61</v>
      </c>
      <c r="C55" s="69">
        <v>113</v>
      </c>
      <c r="D55" s="109"/>
      <c r="E55" s="94"/>
      <c r="F55" s="88"/>
    </row>
    <row r="56" spans="1:6" ht="15.75">
      <c r="A56" s="51" t="s">
        <v>42</v>
      </c>
      <c r="B56" s="13" t="s">
        <v>15</v>
      </c>
      <c r="C56" s="66">
        <f>SUM(C57:C65)</f>
        <v>562.47</v>
      </c>
      <c r="D56" s="109"/>
      <c r="E56" s="90"/>
      <c r="F56" s="88"/>
    </row>
    <row r="57" spans="1:6" ht="31.5">
      <c r="A57" s="6">
        <v>3033</v>
      </c>
      <c r="B57" s="55" t="s">
        <v>43</v>
      </c>
      <c r="C57" s="69">
        <v>100</v>
      </c>
      <c r="D57" s="109"/>
      <c r="E57" s="94"/>
      <c r="F57" s="88"/>
    </row>
    <row r="58" spans="1:6" ht="31.5">
      <c r="A58" s="6">
        <v>3050</v>
      </c>
      <c r="B58" s="55" t="s">
        <v>93</v>
      </c>
      <c r="C58" s="112">
        <v>56.5</v>
      </c>
      <c r="D58" s="111"/>
      <c r="E58" s="94"/>
      <c r="F58" s="88"/>
    </row>
    <row r="59" spans="1:6" ht="45.75" customHeight="1" hidden="1">
      <c r="A59" s="6">
        <v>3090</v>
      </c>
      <c r="B59" s="55" t="s">
        <v>96</v>
      </c>
      <c r="C59" s="69"/>
      <c r="E59" s="94"/>
      <c r="F59" s="88"/>
    </row>
    <row r="60" spans="1:6" ht="31.5">
      <c r="A60" s="6">
        <v>3104</v>
      </c>
      <c r="B60" s="55" t="s">
        <v>44</v>
      </c>
      <c r="C60" s="69">
        <v>180.8</v>
      </c>
      <c r="E60" s="94"/>
      <c r="F60" s="88"/>
    </row>
    <row r="61" spans="1:6" ht="15.75">
      <c r="A61" s="6">
        <v>3105</v>
      </c>
      <c r="B61" s="55" t="s">
        <v>62</v>
      </c>
      <c r="C61" s="69">
        <v>113.3</v>
      </c>
      <c r="E61" s="94"/>
      <c r="F61" s="88"/>
    </row>
    <row r="62" spans="1:6" ht="15.75">
      <c r="A62" s="6">
        <v>3112</v>
      </c>
      <c r="B62" s="55" t="s">
        <v>45</v>
      </c>
      <c r="C62" s="69">
        <v>31.67</v>
      </c>
      <c r="E62" s="94"/>
      <c r="F62" s="88"/>
    </row>
    <row r="63" spans="1:6" ht="31.5">
      <c r="A63" s="7" t="s">
        <v>63</v>
      </c>
      <c r="B63" s="55" t="s">
        <v>64</v>
      </c>
      <c r="C63" s="69">
        <v>73.7</v>
      </c>
      <c r="E63" s="94"/>
      <c r="F63" s="88"/>
    </row>
    <row r="64" spans="1:6" ht="15.75">
      <c r="A64" s="52" t="s">
        <v>94</v>
      </c>
      <c r="B64" s="55" t="s">
        <v>95</v>
      </c>
      <c r="C64" s="69">
        <v>4</v>
      </c>
      <c r="E64" s="94"/>
      <c r="F64" s="88"/>
    </row>
    <row r="65" spans="1:6" ht="15.75">
      <c r="A65" s="6">
        <v>3242</v>
      </c>
      <c r="B65" s="55" t="s">
        <v>65</v>
      </c>
      <c r="C65" s="69">
        <v>2.5</v>
      </c>
      <c r="E65" s="94"/>
      <c r="F65" s="88"/>
    </row>
    <row r="66" spans="1:6" s="3" customFormat="1" ht="15.75">
      <c r="A66" s="53">
        <v>4000</v>
      </c>
      <c r="B66" s="8" t="s">
        <v>8</v>
      </c>
      <c r="C66" s="70">
        <f>SUM(C68+C69+C70+C67)</f>
        <v>420.1</v>
      </c>
      <c r="E66" s="95"/>
      <c r="F66" s="88"/>
    </row>
    <row r="67" spans="1:6" ht="15.75">
      <c r="A67" s="6">
        <v>4030</v>
      </c>
      <c r="B67" s="55" t="s">
        <v>66</v>
      </c>
      <c r="C67" s="69">
        <v>93.1</v>
      </c>
      <c r="E67" s="94"/>
      <c r="F67" s="88"/>
    </row>
    <row r="68" spans="1:6" ht="15.75">
      <c r="A68" s="6">
        <v>4040</v>
      </c>
      <c r="B68" s="55" t="s">
        <v>67</v>
      </c>
      <c r="C68" s="69">
        <v>23</v>
      </c>
      <c r="E68" s="94"/>
      <c r="F68" s="88"/>
    </row>
    <row r="69" spans="1:6" ht="31.5">
      <c r="A69" s="6">
        <v>4060</v>
      </c>
      <c r="B69" s="55" t="s">
        <v>68</v>
      </c>
      <c r="C69" s="69">
        <v>13</v>
      </c>
      <c r="E69" s="94"/>
      <c r="F69" s="88"/>
    </row>
    <row r="70" spans="1:6" ht="15.75">
      <c r="A70" s="6">
        <v>4081</v>
      </c>
      <c r="B70" s="55" t="s">
        <v>69</v>
      </c>
      <c r="C70" s="69">
        <v>291</v>
      </c>
      <c r="E70" s="94"/>
      <c r="F70" s="88"/>
    </row>
    <row r="71" spans="1:6" s="3" customFormat="1" ht="15.75">
      <c r="A71" s="53">
        <v>5000</v>
      </c>
      <c r="B71" s="8" t="s">
        <v>35</v>
      </c>
      <c r="C71" s="70">
        <f>C72</f>
        <v>6.23</v>
      </c>
      <c r="E71" s="95"/>
      <c r="F71" s="88"/>
    </row>
    <row r="72" spans="1:6" ht="15.75">
      <c r="A72" s="6">
        <v>5011</v>
      </c>
      <c r="B72" s="59" t="s">
        <v>46</v>
      </c>
      <c r="C72" s="69">
        <v>6.23</v>
      </c>
      <c r="E72" s="94"/>
      <c r="F72" s="88"/>
    </row>
    <row r="73" spans="1:6" ht="15.75">
      <c r="A73" s="51" t="s">
        <v>47</v>
      </c>
      <c r="B73" s="8" t="s">
        <v>10</v>
      </c>
      <c r="C73" s="66">
        <f>C74</f>
        <v>1184.7</v>
      </c>
      <c r="E73" s="90"/>
      <c r="F73" s="88"/>
    </row>
    <row r="74" spans="1:6" ht="15.75">
      <c r="A74" s="52" t="s">
        <v>48</v>
      </c>
      <c r="B74" s="55" t="s">
        <v>72</v>
      </c>
      <c r="C74" s="110">
        <v>1184.7</v>
      </c>
      <c r="E74" s="91"/>
      <c r="F74" s="88"/>
    </row>
    <row r="75" spans="1:6" ht="15.75">
      <c r="A75" s="57" t="s">
        <v>73</v>
      </c>
      <c r="B75" s="60" t="s">
        <v>74</v>
      </c>
      <c r="C75" s="66">
        <f>C76+C77</f>
        <v>161.32000000000002</v>
      </c>
      <c r="E75" s="90"/>
      <c r="F75" s="88"/>
    </row>
    <row r="76" spans="1:6" ht="31.5">
      <c r="A76" s="56" t="s">
        <v>75</v>
      </c>
      <c r="B76" s="55" t="s">
        <v>76</v>
      </c>
      <c r="C76" s="69">
        <v>155.02</v>
      </c>
      <c r="E76" s="94"/>
      <c r="F76" s="88"/>
    </row>
    <row r="77" spans="1:6" ht="15.75">
      <c r="A77" s="56" t="s">
        <v>77</v>
      </c>
      <c r="B77" s="55" t="s">
        <v>78</v>
      </c>
      <c r="C77" s="67">
        <v>6.3</v>
      </c>
      <c r="E77" s="91"/>
      <c r="F77" s="88"/>
    </row>
    <row r="78" spans="1:6" ht="15.75">
      <c r="A78" s="57" t="s">
        <v>79</v>
      </c>
      <c r="B78" s="60" t="s">
        <v>80</v>
      </c>
      <c r="C78" s="70">
        <f>C79</f>
        <v>1856.9</v>
      </c>
      <c r="E78" s="95"/>
      <c r="F78" s="88"/>
    </row>
    <row r="79" spans="1:6" s="48" customFormat="1" ht="31.5">
      <c r="A79" s="58" t="s">
        <v>81</v>
      </c>
      <c r="B79" s="61" t="s">
        <v>82</v>
      </c>
      <c r="C79" s="67">
        <v>1856.9</v>
      </c>
      <c r="E79" s="91"/>
      <c r="F79" s="88"/>
    </row>
    <row r="80" spans="1:6" ht="19.5" customHeight="1" thickBot="1">
      <c r="A80" s="58"/>
      <c r="B80" s="14" t="s">
        <v>9</v>
      </c>
      <c r="C80" s="71">
        <f>C78+C75+C73+C71+C66+C56+C48+C47</f>
        <v>13011.420000000002</v>
      </c>
      <c r="E80" s="96"/>
      <c r="F80" s="88"/>
    </row>
    <row r="81" spans="1:6" ht="18.75">
      <c r="A81" s="17"/>
      <c r="B81" s="18" t="s">
        <v>21</v>
      </c>
      <c r="C81" s="18"/>
      <c r="E81" s="97"/>
      <c r="F81" s="88"/>
    </row>
    <row r="82" spans="1:6" ht="18.75">
      <c r="A82" s="17"/>
      <c r="B82" s="19" t="s">
        <v>29</v>
      </c>
      <c r="C82" s="20"/>
      <c r="E82" s="98"/>
      <c r="F82" s="88"/>
    </row>
    <row r="83" spans="1:6" ht="18.75">
      <c r="A83" s="17"/>
      <c r="B83" s="21" t="s">
        <v>111</v>
      </c>
      <c r="C83" s="21"/>
      <c r="E83" s="99"/>
      <c r="F83" s="88"/>
    </row>
    <row r="84" spans="1:6" ht="15.75">
      <c r="A84" s="17"/>
      <c r="B84" s="22"/>
      <c r="C84" s="23" t="s">
        <v>20</v>
      </c>
      <c r="E84" s="100"/>
      <c r="F84" s="88"/>
    </row>
    <row r="85" spans="1:6" ht="47.25">
      <c r="A85" s="11"/>
      <c r="B85" s="44" t="s">
        <v>0</v>
      </c>
      <c r="C85" s="11" t="s">
        <v>112</v>
      </c>
      <c r="E85" s="101"/>
      <c r="F85" s="88"/>
    </row>
    <row r="86" spans="1:6" ht="15.75">
      <c r="A86" s="45">
        <v>10000000</v>
      </c>
      <c r="B86" s="50" t="s">
        <v>1</v>
      </c>
      <c r="C86" s="64">
        <f>C87</f>
        <v>4.72</v>
      </c>
      <c r="E86" s="93"/>
      <c r="F86" s="88"/>
    </row>
    <row r="87" spans="1:6" ht="15.75">
      <c r="A87" s="37">
        <v>19000000</v>
      </c>
      <c r="B87" s="38" t="s">
        <v>25</v>
      </c>
      <c r="C87" s="64">
        <f>C88</f>
        <v>4.72</v>
      </c>
      <c r="E87" s="93"/>
      <c r="F87" s="88"/>
    </row>
    <row r="88" spans="1:6" ht="15.75">
      <c r="A88" s="29">
        <v>19010000</v>
      </c>
      <c r="B88" s="15" t="s">
        <v>13</v>
      </c>
      <c r="C88" s="63">
        <v>4.72</v>
      </c>
      <c r="E88" s="89"/>
      <c r="F88" s="88"/>
    </row>
    <row r="89" spans="1:6" ht="15.75">
      <c r="A89" s="27">
        <v>20000000</v>
      </c>
      <c r="B89" s="46" t="s">
        <v>14</v>
      </c>
      <c r="C89" s="62">
        <f>C90+C92</f>
        <v>274.52</v>
      </c>
      <c r="E89" s="87"/>
      <c r="F89" s="88"/>
    </row>
    <row r="90" spans="1:6" ht="15.75">
      <c r="A90" s="37">
        <v>24000000</v>
      </c>
      <c r="B90" s="40" t="s">
        <v>16</v>
      </c>
      <c r="C90" s="64">
        <f>C91</f>
        <v>16.53</v>
      </c>
      <c r="E90" s="102"/>
      <c r="F90" s="88"/>
    </row>
    <row r="91" spans="1:6" ht="15.75">
      <c r="A91" s="34">
        <v>24062100</v>
      </c>
      <c r="B91" s="47" t="s">
        <v>31</v>
      </c>
      <c r="C91" s="65">
        <v>16.53</v>
      </c>
      <c r="E91" s="92"/>
      <c r="F91" s="88"/>
    </row>
    <row r="92" spans="1:6" ht="15.75">
      <c r="A92" s="37">
        <v>25000000</v>
      </c>
      <c r="B92" s="40" t="s">
        <v>32</v>
      </c>
      <c r="C92" s="64">
        <v>257.99</v>
      </c>
      <c r="E92" s="93"/>
      <c r="F92" s="88"/>
    </row>
    <row r="93" spans="1:6" ht="15.75">
      <c r="A93" s="29"/>
      <c r="B93" s="81" t="s">
        <v>105</v>
      </c>
      <c r="C93" s="64">
        <f>C86+C89</f>
        <v>279.24</v>
      </c>
      <c r="E93" s="89"/>
      <c r="F93" s="88"/>
    </row>
    <row r="94" spans="1:6" ht="15.75">
      <c r="A94" s="27"/>
      <c r="B94" s="31" t="s">
        <v>103</v>
      </c>
      <c r="C94" s="62">
        <f>C86+C89</f>
        <v>279.24</v>
      </c>
      <c r="E94" s="87"/>
      <c r="F94" s="88"/>
    </row>
    <row r="95" spans="1:6" ht="15.75">
      <c r="A95" s="24"/>
      <c r="B95" s="24"/>
      <c r="C95" s="24"/>
      <c r="E95" s="24"/>
      <c r="F95" s="88"/>
    </row>
    <row r="96" spans="1:6" ht="51" customHeight="1">
      <c r="A96" s="11" t="s">
        <v>50</v>
      </c>
      <c r="B96" s="12" t="s">
        <v>5</v>
      </c>
      <c r="C96" s="11" t="s">
        <v>110</v>
      </c>
      <c r="E96" s="101"/>
      <c r="F96" s="88"/>
    </row>
    <row r="97" spans="1:6" ht="15.75">
      <c r="A97" s="51" t="s">
        <v>41</v>
      </c>
      <c r="B97" s="8" t="s">
        <v>7</v>
      </c>
      <c r="C97" s="72">
        <f>C98+C99+C101+C102+C100</f>
        <v>454.637</v>
      </c>
      <c r="D97" s="3"/>
      <c r="E97" s="103"/>
      <c r="F97" s="88"/>
    </row>
    <row r="98" spans="1:6" ht="15.75">
      <c r="A98" s="7" t="s">
        <v>37</v>
      </c>
      <c r="B98" s="55" t="s">
        <v>57</v>
      </c>
      <c r="C98" s="73">
        <v>103.2</v>
      </c>
      <c r="E98" s="104"/>
      <c r="F98" s="88"/>
    </row>
    <row r="99" spans="1:6" ht="47.25">
      <c r="A99" s="7" t="s">
        <v>38</v>
      </c>
      <c r="B99" s="55" t="s">
        <v>58</v>
      </c>
      <c r="C99" s="73">
        <v>158.037</v>
      </c>
      <c r="E99" s="104"/>
      <c r="F99" s="88"/>
    </row>
    <row r="100" spans="1:6" ht="32.25" customHeight="1">
      <c r="A100" s="7" t="s">
        <v>106</v>
      </c>
      <c r="B100" s="55" t="s">
        <v>107</v>
      </c>
      <c r="C100" s="73">
        <v>150.2</v>
      </c>
      <c r="E100" s="104"/>
      <c r="F100" s="88"/>
    </row>
    <row r="101" spans="1:6" ht="31.5" customHeight="1">
      <c r="A101" s="7" t="s">
        <v>39</v>
      </c>
      <c r="B101" s="55" t="s">
        <v>36</v>
      </c>
      <c r="C101" s="73">
        <v>29.2</v>
      </c>
      <c r="E101" s="104"/>
      <c r="F101" s="88"/>
    </row>
    <row r="102" spans="1:6" ht="31.5">
      <c r="A102" s="7" t="s">
        <v>54</v>
      </c>
      <c r="B102" s="55" t="s">
        <v>59</v>
      </c>
      <c r="C102" s="73">
        <v>14</v>
      </c>
      <c r="E102" s="104"/>
      <c r="F102" s="88"/>
    </row>
    <row r="103" spans="1:6" ht="15.75">
      <c r="A103" s="51" t="s">
        <v>47</v>
      </c>
      <c r="B103" s="60" t="s">
        <v>70</v>
      </c>
      <c r="C103" s="75">
        <f>C104+C105+C106</f>
        <v>2678.498</v>
      </c>
      <c r="E103" s="105"/>
      <c r="F103" s="88"/>
    </row>
    <row r="104" spans="1:6" ht="15.75">
      <c r="A104" s="54">
        <v>6013</v>
      </c>
      <c r="B104" s="55" t="s">
        <v>84</v>
      </c>
      <c r="C104" s="74">
        <v>1276</v>
      </c>
      <c r="E104" s="106"/>
      <c r="F104" s="88"/>
    </row>
    <row r="105" spans="1:6" ht="31.5">
      <c r="A105" s="54">
        <v>6017</v>
      </c>
      <c r="B105" s="55" t="s">
        <v>71</v>
      </c>
      <c r="C105" s="74">
        <v>44.498</v>
      </c>
      <c r="E105" s="106"/>
      <c r="F105" s="88"/>
    </row>
    <row r="106" spans="1:6" ht="15.75">
      <c r="A106" s="54">
        <v>6030</v>
      </c>
      <c r="B106" s="55" t="s">
        <v>72</v>
      </c>
      <c r="C106" s="74">
        <v>1358</v>
      </c>
      <c r="E106" s="106"/>
      <c r="F106" s="88"/>
    </row>
    <row r="107" spans="1:6" ht="18" customHeight="1" thickBot="1">
      <c r="A107" s="77"/>
      <c r="B107" s="14" t="s">
        <v>9</v>
      </c>
      <c r="C107" s="83">
        <f>C103+C97</f>
        <v>3133.135</v>
      </c>
      <c r="E107" s="107"/>
      <c r="F107" s="108"/>
    </row>
    <row r="108" ht="30" customHeight="1">
      <c r="B108" s="76"/>
    </row>
    <row r="109" ht="15" customHeight="1">
      <c r="B109" s="48"/>
    </row>
    <row r="110" ht="15.75">
      <c r="B110" s="48"/>
    </row>
    <row r="111" ht="15.75">
      <c r="B111" s="48"/>
    </row>
    <row r="112" ht="15.75">
      <c r="B112" s="48"/>
    </row>
    <row r="113" ht="15.75">
      <c r="B113" s="48"/>
    </row>
    <row r="114" ht="15.75">
      <c r="B114" s="48"/>
    </row>
    <row r="115" ht="15.75">
      <c r="B115" s="48"/>
    </row>
    <row r="116" ht="15.75">
      <c r="B116" s="48"/>
    </row>
    <row r="117" ht="15.75">
      <c r="B117" s="48"/>
    </row>
    <row r="118" ht="15.75">
      <c r="B118" s="48"/>
    </row>
    <row r="119" ht="15.75">
      <c r="B119" s="48"/>
    </row>
    <row r="120" ht="15.75">
      <c r="B120" s="48"/>
    </row>
    <row r="121" ht="15.75">
      <c r="B121" s="48"/>
    </row>
    <row r="122" ht="15.75">
      <c r="B122" s="48"/>
    </row>
    <row r="123" ht="15.75">
      <c r="B123" s="48"/>
    </row>
    <row r="124" ht="15.75">
      <c r="B124" s="48"/>
    </row>
    <row r="125" ht="15.75">
      <c r="B125" s="48"/>
    </row>
    <row r="126" ht="15.75">
      <c r="B126" s="48"/>
    </row>
    <row r="127" ht="15.75">
      <c r="B127" s="48"/>
    </row>
    <row r="128" ht="15.75">
      <c r="B128" s="48"/>
    </row>
    <row r="129" ht="15.75">
      <c r="B129" s="48"/>
    </row>
    <row r="130" ht="15.75">
      <c r="B130" s="48"/>
    </row>
    <row r="131" ht="15.75">
      <c r="B131" s="48"/>
    </row>
    <row r="132" ht="15.75">
      <c r="B132" s="48"/>
    </row>
    <row r="133" ht="15.75">
      <c r="B133" s="48"/>
    </row>
    <row r="134" ht="15.75">
      <c r="B134" s="48"/>
    </row>
    <row r="135" ht="15.75">
      <c r="B135" s="48"/>
    </row>
    <row r="136" ht="15.75">
      <c r="B136" s="48"/>
    </row>
    <row r="137" ht="15.75">
      <c r="B137" s="48"/>
    </row>
    <row r="138" ht="15.75">
      <c r="B138" s="48"/>
    </row>
    <row r="139" ht="15.75">
      <c r="B139" s="48"/>
    </row>
    <row r="140" ht="15.75">
      <c r="B140" s="48"/>
    </row>
    <row r="141" ht="15.75">
      <c r="B141" s="48"/>
    </row>
    <row r="142" ht="15.75">
      <c r="B142" s="48"/>
    </row>
    <row r="143" ht="15.75">
      <c r="B143" s="48"/>
    </row>
    <row r="144" ht="15.75">
      <c r="B144" s="48"/>
    </row>
    <row r="145" ht="15.75">
      <c r="B145" s="48"/>
    </row>
    <row r="146" ht="15.75">
      <c r="B146" s="48"/>
    </row>
    <row r="147" ht="15.75">
      <c r="B147" s="48"/>
    </row>
    <row r="148" ht="15.75">
      <c r="B148" s="48"/>
    </row>
    <row r="149" ht="15.75">
      <c r="B149" s="48"/>
    </row>
    <row r="150" ht="15.75">
      <c r="B150" s="48"/>
    </row>
    <row r="151" ht="15.75">
      <c r="B151" s="48"/>
    </row>
    <row r="152" ht="15.75">
      <c r="B152" s="48"/>
    </row>
    <row r="153" ht="15.75">
      <c r="B153" s="48"/>
    </row>
    <row r="154" ht="15.75">
      <c r="B154" s="48"/>
    </row>
    <row r="155" ht="15.75">
      <c r="B155" s="48"/>
    </row>
    <row r="156" ht="15.75">
      <c r="B156" s="48"/>
    </row>
    <row r="157" ht="15.75">
      <c r="B157" s="48"/>
    </row>
    <row r="158" ht="15.75">
      <c r="B158" s="48"/>
    </row>
    <row r="159" ht="15.75">
      <c r="B159" s="48"/>
    </row>
    <row r="160" ht="15.75">
      <c r="B160" s="48"/>
    </row>
    <row r="161" ht="15.75">
      <c r="B161" s="48"/>
    </row>
    <row r="162" ht="15.75">
      <c r="B162" s="48"/>
    </row>
    <row r="163" ht="15.75">
      <c r="B163" s="48"/>
    </row>
    <row r="164" ht="15.75">
      <c r="B164" s="48"/>
    </row>
    <row r="165" ht="15.75">
      <c r="B165" s="48"/>
    </row>
    <row r="166" ht="15.75">
      <c r="B166" s="48"/>
    </row>
    <row r="167" ht="15.75">
      <c r="B167" s="48"/>
    </row>
    <row r="168" ht="15.75">
      <c r="B168" s="48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29" max="255" man="1"/>
    <brk id="30" max="255" man="1"/>
    <brk id="31" max="255" man="1"/>
    <brk id="37" max="255" man="1"/>
    <brk id="49" max="255" man="1"/>
    <brk id="50" max="255" man="1"/>
    <brk id="65" max="255" man="1"/>
    <brk id="88" max="255" man="1"/>
    <brk id="94" max="255" man="1"/>
    <brk id="95" max="255" man="1"/>
    <brk id="98" max="255" man="1"/>
    <brk id="104" max="255" man="1"/>
    <brk id="138" max="255" man="1"/>
    <brk id="142" max="255" man="1"/>
    <brk id="176" max="255" man="1"/>
    <brk id="184" max="255" man="1"/>
    <brk id="185" max="255" man="1"/>
    <brk id="186" max="255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2020-02-03T12:40:24Z</cp:lastPrinted>
  <dcterms:created xsi:type="dcterms:W3CDTF">1998-11-30T11:45:29Z</dcterms:created>
  <dcterms:modified xsi:type="dcterms:W3CDTF">2020-02-03T13:00:58Z</dcterms:modified>
  <cp:category/>
  <cp:version/>
  <cp:contentType/>
  <cp:contentStatus/>
</cp:coreProperties>
</file>