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'Лист1'!$A$1:$C$191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<sst xmlns="http://schemas.openxmlformats.org/spreadsheetml/2006/main" count="264" uniqueCount="220">
  <si>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</si>
  <si>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</si>
  <si>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</si>
  <si>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</si>
  <si>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</si>
  <si>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</si>
  <si>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</si>
  <si>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</si>
  <si>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</si>
  <si>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</si>
  <si>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</si>
  <si>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</si>
  <si>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</si>
  <si>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</si>
  <si>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</si>
  <si>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</si>
  <si>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</si>
  <si>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</si>
  <si>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</si>
  <si>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</si>
  <si>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</si>
  <si>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</si>
  <si>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</si>
  <si>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</si>
  <si>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</si>
  <si>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</si>
  <si>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</si>
  <si>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</si>
  <si>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</si>
  <si>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</si>
  <si>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</si>
  <si>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</si>
  <si>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</si>
  <si>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</si>
  <si>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</si>
  <si>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</si>
  <si>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</si>
  <si>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</si>
  <si>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</si>
  <si>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</si>
  <si>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</si>
  <si>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</si>
  <si>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</si>
  <si>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</si>
  <si>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</si>
  <si>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</si>
  <si>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</si>
  <si>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</si>
  <si>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</si>
  <si>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</si>
  <si>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</si>
  <si>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</si>
  <si>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</si>
  <si>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</si>
  <si>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</si>
  <si>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</si>
  <si>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</si>
  <si>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</si>
  <si>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</si>
  <si>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</si>
  <si>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</si>
  <si>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</si>
  <si>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</si>
  <si>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</si>
  <si>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</si>
  <si>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</si>
  <si>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</si>
  <si>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</si>
  <si>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</si>
  <si>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</si>
  <si>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</si>
  <si>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</si>
  <si>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</si>
  <si>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</si>
  <si>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</si>
  <si>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</si>
  <si>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</si>
  <si>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</si>
  <si>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</si>
  <si>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</si>
  <si>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</si>
  <si>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</si>
  <si>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</si>
  <si>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</si>
  <si>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</si>
  <si>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</si>
  <si>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</si>
  <si>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</si>
  <si>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</si>
  <si>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</si>
  <si>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</si>
  <si>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</si>
  <si>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</si>
  <si>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</si>
  <si>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</si>
  <si>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</si>
  <si>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</si>
  <si>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</si>
  <si>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</si>
  <si>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</si>
  <si>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</si>
  <si>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</si>
  <si>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</si>
  <si>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</si>
  <si>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</si>
  <si>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</si>
  <si>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</si>
  <si>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</si>
  <si>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</si>
  <si>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</si>
  <si>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</si>
  <si>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</si>
  <si>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</si>
  <si>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</si>
  <si>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</si>
  <si>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</si>
  <si>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</si>
  <si>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</si>
  <si>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</si>
  <si>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</si>
  <si>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</si>
  <si>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</si>
  <si>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</si>
  <si>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</si>
  <si>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</si>
  <si>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</si>
  <si>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</si>
  <si>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</si>
  <si>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</si>
  <si>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</si>
  <si>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</si>
  <si>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</si>
  <si>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</si>
  <si>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</si>
  <si>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</si>
  <si>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</si>
  <si>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</si>
  <si>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</si>
  <si>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</si>
  <si>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</si>
  <si>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</si>
  <si>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</si>
  <si>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</si>
  <si>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</si>
  <si>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</si>
  <si>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</si>
  <si>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</si>
  <si>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</si>
  <si>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</si>
  <si>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</si>
  <si>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</si>
  <si>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</si>
  <si>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</si>
  <si>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</si>
  <si>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</si>
  <si>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</si>
  <si>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</si>
  <si>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</si>
  <si>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</si>
  <si>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</si>
  <si>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</si>
  <si>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</si>
  <si>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</si>
  <si>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</si>
  <si>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</si>
  <si>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</si>
  <si>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</si>
  <si>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</si>
  <si>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</si>
  <si>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</si>
  <si>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</si>
  <si>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</si>
  <si>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</si>
  <si>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</si>
  <si>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</si>
  <si>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</si>
  <si>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</si>
  <si>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</si>
  <si>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</si>
  <si>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</si>
  <si>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</si>
  <si>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</si>
  <si>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</si>
  <si>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</si>
  <si>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</si>
  <si>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</si>
  <si>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</si>
  <si>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</si>
  <si>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</si>
  <si>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</si>
  <si>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</si>
  <si>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</si>
  <si>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</si>
  <si>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</si>
  <si>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</si>
  <si>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</si>
  <si>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</si>
  <si>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</si>
  <si>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</si>
  <si>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</si>
  <si>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</si>
  <si>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</si>
  <si>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</si>
  <si>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</si>
  <si>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</si>
  <si>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</si>
  <si>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</si>
  <si>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</si>
  <si>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</si>
  <si>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</si>
  <si>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</si>
  <si>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</si>
  <si>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Офіційні трансферти</t>
  </si>
  <si>
    <t>Сприяння розвитку малого та середнього підприємництва</t>
  </si>
  <si>
    <t>Здійснення заходів із землеустрою</t>
  </si>
  <si>
    <t>станом  на 06 грудня 2021 року</t>
  </si>
  <si>
    <t>Надійшло станом на 06.12.2021</t>
  </si>
  <si>
    <t>Використано станом на 06.12.2021</t>
  </si>
  <si>
    <t>станом на 06 грудня 2021 року</t>
  </si>
  <si>
    <t>Співфінансування інвестиційних проектів, що реалізуються за рахунок коштів державного фонду регіонального розвитку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</si>
</sst>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="75" zoomScaleNormal="75" zoomScaleSheetLayoutView="85" workbookViewId="0" topLeftCell="A101">
      <selection activeCell="H179" sqref="H17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215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216</v>
      </c>
    </row>
    <row r="6" spans="1:6" ht="15.75">
      <c r="A6" s="26">
        <v>10000000</v>
      </c>
      <c r="B6" s="27" t="s">
        <v>1</v>
      </c>
      <c r="C6" s="63">
        <v>164541.06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113840.25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113830.44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380.29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14376.09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1878.47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6277.42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6220.2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35944.43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14565.73</v>
      </c>
      <c r="D16" s="102"/>
      <c r="E16" s="79"/>
      <c r="F16" s="80"/>
    </row>
    <row r="17" spans="1:6" ht="15.75">
      <c r="A17" s="35"/>
      <c r="B17" s="37" t="s">
        <v>24</v>
      </c>
      <c r="C17" s="68">
        <v>4488.66</v>
      </c>
      <c r="D17" s="102"/>
      <c r="E17" s="79"/>
      <c r="F17" s="80"/>
    </row>
    <row r="18" spans="1:6" ht="15.75">
      <c r="A18" s="35"/>
      <c r="B18" s="37" t="s">
        <v>25</v>
      </c>
      <c r="C18" s="68">
        <v>10033.32</v>
      </c>
      <c r="D18" s="102"/>
      <c r="E18" s="79"/>
      <c r="F18" s="80"/>
    </row>
    <row r="19" spans="1:6" ht="15.75">
      <c r="A19" s="35"/>
      <c r="B19" s="37" t="s">
        <v>60</v>
      </c>
      <c r="C19" s="68">
        <v>43.75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11.36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21367.34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3744.8799999999997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391.15999999999997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386.96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2915.54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51.92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1688.72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813.88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4.54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324.61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324.61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31.87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22.22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9.65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438.18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413.11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25.07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168285.94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97043.40000000001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79799.7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79799.7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8000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2316.1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6363.6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1499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248.47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1503.1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1551.97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1537.29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265329.34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217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25502.5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C58+C59+C60+C61+C62+C63+C64+C65+C66+C67+C68+C69+C70+C71+C72+C73+C74+C75</f>
        <v>148394.118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43408.176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15846.96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3034.12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60787.474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7451.008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318.869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100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3647.755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6356.111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4256.454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209.5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746.773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234.599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902.72</v>
      </c>
      <c r="D71" s="102"/>
      <c r="E71" s="86"/>
      <c r="F71" s="80"/>
    </row>
    <row r="72" spans="1:6" ht="57" customHeight="1">
      <c r="A72" s="53" t="s">
        <v>203</v>
      </c>
      <c r="B72" s="59" t="s">
        <v>204</v>
      </c>
      <c r="C72" s="111">
        <v>113.1</v>
      </c>
      <c r="D72" s="102"/>
      <c r="E72" s="86"/>
      <c r="F72" s="80"/>
    </row>
    <row r="73" spans="1:6" ht="52.5" customHeight="1">
      <c r="A73" s="53" t="s">
        <v>196</v>
      </c>
      <c r="B73" s="59" t="s">
        <v>197</v>
      </c>
      <c r="C73" s="111">
        <v>804.683</v>
      </c>
      <c r="D73" s="102"/>
      <c r="E73" s="86"/>
      <c r="F73" s="80"/>
    </row>
    <row r="74" spans="1:6" ht="36" customHeight="1">
      <c r="A74" s="53" t="s">
        <v>97</v>
      </c>
      <c r="B74" s="59" t="s">
        <v>98</v>
      </c>
      <c r="C74" s="111">
        <v>152.016</v>
      </c>
      <c r="D74" s="102"/>
      <c r="E74" s="86"/>
      <c r="F74" s="80"/>
    </row>
    <row r="75" spans="1:6" ht="50.25" customHeight="1">
      <c r="A75" s="53" t="s">
        <v>174</v>
      </c>
      <c r="B75" s="59" t="s">
        <v>175</v>
      </c>
      <c r="C75" s="111">
        <v>23.8</v>
      </c>
      <c r="D75" s="102"/>
      <c r="E75" s="86"/>
      <c r="F75" s="80"/>
    </row>
    <row r="76" spans="1:6" ht="36" customHeight="1">
      <c r="A76" s="54" t="s">
        <v>121</v>
      </c>
      <c r="B76" s="71" t="s">
        <v>122</v>
      </c>
      <c r="C76" s="112">
        <f>C79+C80+C81+C77+C78</f>
        <v>9598.753999999999</v>
      </c>
      <c r="D76" s="102"/>
      <c r="E76" s="86"/>
      <c r="F76" s="80"/>
    </row>
    <row r="77" spans="1:6" ht="24" customHeight="1">
      <c r="A77" s="53" t="s">
        <v>135</v>
      </c>
      <c r="B77" s="59" t="s">
        <v>136</v>
      </c>
      <c r="C77" s="113">
        <v>5553.951</v>
      </c>
      <c r="D77" s="102"/>
      <c r="E77" s="86"/>
      <c r="F77" s="80"/>
    </row>
    <row r="78" spans="1:6" ht="24" customHeight="1">
      <c r="A78" s="53" t="s">
        <v>153</v>
      </c>
      <c r="B78" s="59" t="s">
        <v>154</v>
      </c>
      <c r="C78" s="113">
        <v>160.621</v>
      </c>
      <c r="D78" s="102"/>
      <c r="E78" s="86"/>
      <c r="F78" s="80"/>
    </row>
    <row r="79" spans="1:6" ht="31.5" customHeight="1">
      <c r="A79" s="53" t="s">
        <v>117</v>
      </c>
      <c r="B79" s="59" t="s">
        <v>118</v>
      </c>
      <c r="C79" s="113">
        <v>582.388</v>
      </c>
      <c r="D79" s="102"/>
      <c r="E79" s="86"/>
      <c r="F79" s="80"/>
    </row>
    <row r="80" spans="1:6" ht="19.5" customHeight="1">
      <c r="A80" s="53" t="s">
        <v>119</v>
      </c>
      <c r="B80" s="59" t="s">
        <v>120</v>
      </c>
      <c r="C80" s="113">
        <v>1517.88</v>
      </c>
      <c r="D80" s="102"/>
      <c r="E80" s="86"/>
      <c r="F80" s="80"/>
    </row>
    <row r="81" spans="1:6" ht="18" customHeight="1">
      <c r="A81" s="53" t="s">
        <v>107</v>
      </c>
      <c r="B81" s="59" t="s">
        <v>108</v>
      </c>
      <c r="C81" s="111">
        <v>1783.914</v>
      </c>
      <c r="D81" s="102"/>
      <c r="E81" s="86"/>
      <c r="F81" s="80"/>
    </row>
    <row r="82" spans="1:6" ht="15.75">
      <c r="A82" s="52" t="s">
        <v>39</v>
      </c>
      <c r="B82" s="14" t="s">
        <v>15</v>
      </c>
      <c r="C82" s="110">
        <f>SUM(C83:C96)</f>
        <v>9864.089</v>
      </c>
      <c r="D82" s="102"/>
      <c r="E82" s="82"/>
      <c r="F82" s="80"/>
    </row>
    <row r="83" spans="1:6" ht="15.75">
      <c r="A83" s="53" t="s">
        <v>99</v>
      </c>
      <c r="B83" s="104" t="s">
        <v>100</v>
      </c>
      <c r="C83" s="113">
        <v>70.326</v>
      </c>
      <c r="D83" s="102"/>
      <c r="E83" s="82"/>
      <c r="F83" s="80"/>
    </row>
    <row r="84" spans="1:6" ht="31.5">
      <c r="A84" s="6">
        <v>3033</v>
      </c>
      <c r="B84" s="59" t="s">
        <v>40</v>
      </c>
      <c r="C84" s="111">
        <v>892.26</v>
      </c>
      <c r="D84" s="102"/>
      <c r="E84" s="86"/>
      <c r="F84" s="80"/>
    </row>
    <row r="85" spans="1:6" ht="31.5">
      <c r="A85" s="6">
        <v>3035</v>
      </c>
      <c r="B85" s="59" t="s">
        <v>109</v>
      </c>
      <c r="C85" s="111">
        <v>51.2</v>
      </c>
      <c r="D85" s="102"/>
      <c r="E85" s="86"/>
      <c r="F85" s="80"/>
    </row>
    <row r="86" spans="1:6" ht="31.5">
      <c r="A86" s="6">
        <v>3050</v>
      </c>
      <c r="B86" s="59" t="s">
        <v>141</v>
      </c>
      <c r="C86" s="111">
        <v>838.8</v>
      </c>
      <c r="D86" s="102"/>
      <c r="E86" s="86"/>
      <c r="F86" s="80"/>
    </row>
    <row r="87" spans="1:6" ht="31.5">
      <c r="A87" s="6">
        <v>3104</v>
      </c>
      <c r="B87" s="59" t="s">
        <v>41</v>
      </c>
      <c r="C87" s="111">
        <v>3512.972</v>
      </c>
      <c r="E87" s="86"/>
      <c r="F87" s="80"/>
    </row>
    <row r="88" spans="1:6" ht="15.75">
      <c r="A88" s="6">
        <v>3105</v>
      </c>
      <c r="B88" s="59" t="s">
        <v>51</v>
      </c>
      <c r="C88" s="111">
        <v>1227.589</v>
      </c>
      <c r="E88" s="86"/>
      <c r="F88" s="80"/>
    </row>
    <row r="89" spans="1:6" ht="15.75">
      <c r="A89" s="6">
        <v>3112</v>
      </c>
      <c r="B89" s="59" t="s">
        <v>176</v>
      </c>
      <c r="C89" s="111">
        <v>65.3</v>
      </c>
      <c r="E89" s="86"/>
      <c r="F89" s="80"/>
    </row>
    <row r="90" spans="1:6" ht="15.75">
      <c r="A90" s="6">
        <v>3121</v>
      </c>
      <c r="B90" s="59" t="s">
        <v>89</v>
      </c>
      <c r="C90" s="111">
        <v>133.1</v>
      </c>
      <c r="E90" s="86"/>
      <c r="F90" s="80"/>
    </row>
    <row r="91" spans="1:6" ht="47.25">
      <c r="A91" s="6">
        <v>3160</v>
      </c>
      <c r="B91" s="59" t="s">
        <v>101</v>
      </c>
      <c r="C91" s="111">
        <v>748.498</v>
      </c>
      <c r="E91" s="86"/>
      <c r="F91" s="80"/>
    </row>
    <row r="92" spans="1:6" ht="31.5">
      <c r="A92" s="6">
        <v>3171</v>
      </c>
      <c r="B92" s="59" t="s">
        <v>159</v>
      </c>
      <c r="C92" s="111">
        <v>8.268</v>
      </c>
      <c r="E92" s="86"/>
      <c r="F92" s="80"/>
    </row>
    <row r="93" spans="1:6" ht="47.25">
      <c r="A93" s="6">
        <v>3180</v>
      </c>
      <c r="B93" s="59" t="s">
        <v>102</v>
      </c>
      <c r="C93" s="111">
        <v>201.783</v>
      </c>
      <c r="E93" s="86"/>
      <c r="F93" s="80"/>
    </row>
    <row r="94" spans="1:6" ht="15.75">
      <c r="A94" s="6">
        <v>3191</v>
      </c>
      <c r="B94" s="59" t="s">
        <v>142</v>
      </c>
      <c r="C94" s="111">
        <v>53.117</v>
      </c>
      <c r="E94" s="86"/>
      <c r="F94" s="80"/>
    </row>
    <row r="95" spans="1:6" ht="15.75">
      <c r="A95" s="6">
        <v>3210</v>
      </c>
      <c r="B95" s="59" t="s">
        <v>167</v>
      </c>
      <c r="C95" s="111">
        <v>9.981</v>
      </c>
      <c r="E95" s="86"/>
      <c r="F95" s="80"/>
    </row>
    <row r="96" spans="1:6" ht="15.75">
      <c r="A96" s="6">
        <v>3242</v>
      </c>
      <c r="B96" s="59" t="s">
        <v>103</v>
      </c>
      <c r="C96" s="111">
        <v>2050.895</v>
      </c>
      <c r="E96" s="86"/>
      <c r="F96" s="80"/>
    </row>
    <row r="97" spans="1:6" s="3" customFormat="1" ht="15.75">
      <c r="A97" s="55">
        <v>4000</v>
      </c>
      <c r="B97" s="8" t="s">
        <v>8</v>
      </c>
      <c r="C97" s="112">
        <f>SUM(C99+C100+C101+C98+C102)</f>
        <v>8499.716</v>
      </c>
      <c r="E97" s="87"/>
      <c r="F97" s="80"/>
    </row>
    <row r="98" spans="1:6" ht="15.75">
      <c r="A98" s="6">
        <v>4030</v>
      </c>
      <c r="B98" s="59" t="s">
        <v>52</v>
      </c>
      <c r="C98" s="111">
        <v>2931.206</v>
      </c>
      <c r="E98" s="86"/>
      <c r="F98" s="80"/>
    </row>
    <row r="99" spans="1:6" ht="15.75">
      <c r="A99" s="6">
        <v>4040</v>
      </c>
      <c r="B99" s="59" t="s">
        <v>53</v>
      </c>
      <c r="C99" s="111">
        <v>178.463</v>
      </c>
      <c r="E99" s="86"/>
      <c r="F99" s="80"/>
    </row>
    <row r="100" spans="1:6" ht="31.5">
      <c r="A100" s="6">
        <v>4060</v>
      </c>
      <c r="B100" s="59" t="s">
        <v>54</v>
      </c>
      <c r="C100" s="111">
        <v>3710.599</v>
      </c>
      <c r="E100" s="86"/>
      <c r="F100" s="80"/>
    </row>
    <row r="101" spans="1:6" ht="15.75">
      <c r="A101" s="6">
        <v>4081</v>
      </c>
      <c r="B101" s="59" t="s">
        <v>55</v>
      </c>
      <c r="C101" s="111">
        <v>554.999</v>
      </c>
      <c r="E101" s="86"/>
      <c r="F101" s="80"/>
    </row>
    <row r="102" spans="1:6" ht="15.75">
      <c r="A102" s="6">
        <v>4082</v>
      </c>
      <c r="B102" s="59" t="s">
        <v>110</v>
      </c>
      <c r="C102" s="111">
        <v>1124.449</v>
      </c>
      <c r="E102" s="86"/>
      <c r="F102" s="80"/>
    </row>
    <row r="103" spans="1:6" s="3" customFormat="1" ht="15.75">
      <c r="A103" s="55">
        <v>5000</v>
      </c>
      <c r="B103" s="8" t="s">
        <v>35</v>
      </c>
      <c r="C103" s="112">
        <f>C104+C105</f>
        <v>2467.393</v>
      </c>
      <c r="E103" s="87"/>
      <c r="F103" s="80"/>
    </row>
    <row r="104" spans="1:6" ht="15.75">
      <c r="A104" s="6">
        <v>5011</v>
      </c>
      <c r="B104" s="61" t="s">
        <v>42</v>
      </c>
      <c r="C104" s="111">
        <v>632.505</v>
      </c>
      <c r="E104" s="86"/>
      <c r="F104" s="80"/>
    </row>
    <row r="105" spans="1:6" ht="31.5">
      <c r="A105" s="6">
        <v>5031</v>
      </c>
      <c r="B105" s="61" t="s">
        <v>104</v>
      </c>
      <c r="C105" s="111">
        <v>1834.888</v>
      </c>
      <c r="E105" s="86"/>
      <c r="F105" s="80"/>
    </row>
    <row r="106" spans="1:6" ht="15.75">
      <c r="A106" s="52" t="s">
        <v>43</v>
      </c>
      <c r="B106" s="8" t="s">
        <v>10</v>
      </c>
      <c r="C106" s="110">
        <f>C107+C108+C109</f>
        <v>27054.559999999998</v>
      </c>
      <c r="E106" s="82"/>
      <c r="F106" s="80"/>
    </row>
    <row r="107" spans="1:6" ht="31.5">
      <c r="A107" s="53" t="s">
        <v>111</v>
      </c>
      <c r="B107" s="104" t="s">
        <v>112</v>
      </c>
      <c r="C107" s="114">
        <v>2192.386</v>
      </c>
      <c r="E107" s="82"/>
      <c r="F107" s="80"/>
    </row>
    <row r="108" spans="1:6" ht="15.75">
      <c r="A108" s="53" t="s">
        <v>44</v>
      </c>
      <c r="B108" s="59" t="s">
        <v>57</v>
      </c>
      <c r="C108" s="114">
        <v>24412.174</v>
      </c>
      <c r="E108" s="83"/>
      <c r="F108" s="80"/>
    </row>
    <row r="109" spans="1:6" ht="63">
      <c r="A109" s="53" t="s">
        <v>143</v>
      </c>
      <c r="B109" s="106" t="s">
        <v>144</v>
      </c>
      <c r="C109" s="114">
        <v>450</v>
      </c>
      <c r="E109" s="83"/>
      <c r="F109" s="80"/>
    </row>
    <row r="110" spans="1:6" ht="15.75">
      <c r="A110" s="54" t="s">
        <v>123</v>
      </c>
      <c r="B110" s="107" t="s">
        <v>124</v>
      </c>
      <c r="C110" s="115">
        <f>C111+C115+C114+C116+C112+C113</f>
        <v>1014.0149999999999</v>
      </c>
      <c r="E110" s="83"/>
      <c r="F110" s="80"/>
    </row>
    <row r="111" spans="1:6" ht="15.75">
      <c r="A111" s="53" t="s">
        <v>190</v>
      </c>
      <c r="B111" s="106" t="s">
        <v>173</v>
      </c>
      <c r="C111" s="114">
        <v>11.5</v>
      </c>
      <c r="E111" s="83"/>
      <c r="F111" s="80"/>
    </row>
    <row r="112" spans="1:6" ht="15.75">
      <c r="A112" s="53" t="s">
        <v>198</v>
      </c>
      <c r="B112" s="106" t="s">
        <v>199</v>
      </c>
      <c r="C112" s="114">
        <v>49.9</v>
      </c>
      <c r="E112" s="83"/>
      <c r="F112" s="80"/>
    </row>
    <row r="113" spans="1:6" ht="31.5">
      <c r="A113" s="53" t="s">
        <v>200</v>
      </c>
      <c r="B113" s="106" t="s">
        <v>201</v>
      </c>
      <c r="C113" s="114">
        <v>357.763</v>
      </c>
      <c r="E113" s="83"/>
      <c r="F113" s="80"/>
    </row>
    <row r="114" spans="1:6" ht="15.75">
      <c r="A114" s="53" t="s">
        <v>113</v>
      </c>
      <c r="B114" s="106" t="s">
        <v>114</v>
      </c>
      <c r="C114" s="114">
        <v>188.094</v>
      </c>
      <c r="E114" s="83"/>
      <c r="F114" s="80"/>
    </row>
    <row r="115" spans="1:6" ht="15.75">
      <c r="A115" s="53" t="s">
        <v>155</v>
      </c>
      <c r="B115" s="106" t="s">
        <v>156</v>
      </c>
      <c r="C115" s="114">
        <v>382.468</v>
      </c>
      <c r="E115" s="83"/>
      <c r="F115" s="80"/>
    </row>
    <row r="116" spans="1:6" ht="15.75">
      <c r="A116" s="53" t="s">
        <v>191</v>
      </c>
      <c r="B116" s="106" t="s">
        <v>192</v>
      </c>
      <c r="C116" s="114">
        <v>24.29</v>
      </c>
      <c r="E116" s="83"/>
      <c r="F116" s="80"/>
    </row>
    <row r="117" spans="1:6" ht="15.75">
      <c r="A117" s="54" t="s">
        <v>145</v>
      </c>
      <c r="B117" s="107" t="s">
        <v>146</v>
      </c>
      <c r="C117" s="115">
        <f>C118+C120+C119</f>
        <v>167.46099999999998</v>
      </c>
      <c r="E117" s="83"/>
      <c r="F117" s="80"/>
    </row>
    <row r="118" spans="1:6" ht="19.5" customHeight="1">
      <c r="A118" s="53" t="s">
        <v>147</v>
      </c>
      <c r="B118" s="106" t="s">
        <v>148</v>
      </c>
      <c r="C118" s="114">
        <v>71.151</v>
      </c>
      <c r="E118" s="83"/>
      <c r="F118" s="80"/>
    </row>
    <row r="119" spans="1:6" ht="19.5" customHeight="1">
      <c r="A119" s="53" t="s">
        <v>179</v>
      </c>
      <c r="B119" s="106" t="s">
        <v>180</v>
      </c>
      <c r="C119" s="114">
        <v>19.71</v>
      </c>
      <c r="E119" s="83"/>
      <c r="F119" s="80"/>
    </row>
    <row r="120" spans="1:6" ht="15.75">
      <c r="A120" s="53" t="s">
        <v>149</v>
      </c>
      <c r="B120" s="106" t="s">
        <v>150</v>
      </c>
      <c r="C120" s="114">
        <v>76.6</v>
      </c>
      <c r="E120" s="83"/>
      <c r="F120" s="80"/>
    </row>
    <row r="121" spans="1:6" ht="15.75">
      <c r="A121" s="54" t="s">
        <v>125</v>
      </c>
      <c r="B121" s="107" t="s">
        <v>126</v>
      </c>
      <c r="C121" s="115">
        <f>C123+C122</f>
        <v>884.134</v>
      </c>
      <c r="E121" s="83"/>
      <c r="F121" s="80"/>
    </row>
    <row r="122" spans="1:6" ht="15.75">
      <c r="A122" s="53" t="s">
        <v>157</v>
      </c>
      <c r="B122" s="106" t="s">
        <v>158</v>
      </c>
      <c r="C122" s="114">
        <v>534.134</v>
      </c>
      <c r="E122" s="83"/>
      <c r="F122" s="80"/>
    </row>
    <row r="123" spans="1:6" ht="31.5">
      <c r="A123" s="53" t="s">
        <v>115</v>
      </c>
      <c r="B123" s="106" t="s">
        <v>116</v>
      </c>
      <c r="C123" s="114">
        <v>350</v>
      </c>
      <c r="E123" s="83"/>
      <c r="F123" s="80"/>
    </row>
    <row r="124" spans="1:6" ht="16.5" thickBot="1">
      <c r="A124" s="60"/>
      <c r="B124" s="15" t="s">
        <v>9</v>
      </c>
      <c r="C124" s="116">
        <f>C56+C57+C76+C82+C97+C103+C106+C110+C121+C117</f>
        <v>233446.74</v>
      </c>
      <c r="E124" s="88"/>
      <c r="F124" s="80"/>
    </row>
    <row r="125" spans="1:6" ht="18.75">
      <c r="A125" s="18"/>
      <c r="B125" s="19" t="s">
        <v>22</v>
      </c>
      <c r="C125" s="19"/>
      <c r="E125" s="89"/>
      <c r="F125" s="80"/>
    </row>
    <row r="126" spans="1:6" ht="18.75">
      <c r="A126" s="18"/>
      <c r="B126" s="20" t="s">
        <v>30</v>
      </c>
      <c r="C126" s="21"/>
      <c r="E126" s="90"/>
      <c r="F126" s="80"/>
    </row>
    <row r="127" spans="1:6" ht="18.75">
      <c r="A127" s="18"/>
      <c r="B127" s="22" t="s">
        <v>218</v>
      </c>
      <c r="C127" s="22"/>
      <c r="E127" s="91"/>
      <c r="F127" s="80"/>
    </row>
    <row r="128" spans="1:6" ht="15.75">
      <c r="A128" s="18"/>
      <c r="B128" s="23"/>
      <c r="C128" s="24" t="s">
        <v>21</v>
      </c>
      <c r="E128" s="92"/>
      <c r="F128" s="80"/>
    </row>
    <row r="129" spans="1:6" ht="47.25">
      <c r="A129" s="12"/>
      <c r="B129" s="45" t="s">
        <v>0</v>
      </c>
      <c r="C129" s="12" t="s">
        <v>216</v>
      </c>
      <c r="E129" s="93"/>
      <c r="F129" s="80"/>
    </row>
    <row r="130" spans="1:6" ht="15.75">
      <c r="A130" s="46">
        <v>10000000</v>
      </c>
      <c r="B130" s="51" t="s">
        <v>1</v>
      </c>
      <c r="C130" s="65">
        <f>C131</f>
        <v>143.89</v>
      </c>
      <c r="E130" s="85"/>
      <c r="F130" s="80"/>
    </row>
    <row r="131" spans="1:6" ht="15.75">
      <c r="A131" s="38">
        <v>19000000</v>
      </c>
      <c r="B131" s="39" t="s">
        <v>26</v>
      </c>
      <c r="C131" s="65">
        <f>C132</f>
        <v>143.89</v>
      </c>
      <c r="E131" s="85"/>
      <c r="F131" s="80"/>
    </row>
    <row r="132" spans="1:6" ht="15.75">
      <c r="A132" s="30">
        <v>19010000</v>
      </c>
      <c r="B132" s="16" t="s">
        <v>12</v>
      </c>
      <c r="C132" s="64">
        <v>143.89</v>
      </c>
      <c r="E132" s="81"/>
      <c r="F132" s="80"/>
    </row>
    <row r="133" spans="1:6" ht="15.75">
      <c r="A133" s="28">
        <v>20000000</v>
      </c>
      <c r="B133" s="47" t="s">
        <v>13</v>
      </c>
      <c r="C133" s="63">
        <f>C136+C139+C134</f>
        <v>6296.6900000000005</v>
      </c>
      <c r="E133" s="79"/>
      <c r="F133" s="80"/>
    </row>
    <row r="134" spans="1:6" ht="15.75">
      <c r="A134" s="28">
        <v>21000000</v>
      </c>
      <c r="B134" s="41" t="s">
        <v>127</v>
      </c>
      <c r="C134" s="63">
        <f>C135</f>
        <v>19.63</v>
      </c>
      <c r="E134" s="79"/>
      <c r="F134" s="80"/>
    </row>
    <row r="135" spans="1:6" ht="31.5">
      <c r="A135" s="35">
        <v>21110000</v>
      </c>
      <c r="B135" s="48" t="s">
        <v>128</v>
      </c>
      <c r="C135" s="66">
        <v>19.63</v>
      </c>
      <c r="E135" s="79"/>
      <c r="F135" s="80"/>
    </row>
    <row r="136" spans="1:6" ht="15.75">
      <c r="A136" s="38">
        <v>24000000</v>
      </c>
      <c r="B136" s="41" t="s">
        <v>16</v>
      </c>
      <c r="C136" s="65">
        <f>C137+C138</f>
        <v>1256.3500000000001</v>
      </c>
      <c r="E136" s="94"/>
      <c r="F136" s="80"/>
    </row>
    <row r="137" spans="1:6" ht="15.75">
      <c r="A137" s="35">
        <v>24062100</v>
      </c>
      <c r="B137" s="48" t="s">
        <v>32</v>
      </c>
      <c r="C137" s="66">
        <v>183.2</v>
      </c>
      <c r="E137" s="84"/>
      <c r="F137" s="80"/>
    </row>
    <row r="138" spans="1:6" ht="15.75">
      <c r="A138" s="35">
        <v>24170000</v>
      </c>
      <c r="B138" s="48" t="s">
        <v>138</v>
      </c>
      <c r="C138" s="66">
        <v>1073.15</v>
      </c>
      <c r="E138" s="84"/>
      <c r="F138" s="80"/>
    </row>
    <row r="139" spans="1:6" ht="15.75">
      <c r="A139" s="38">
        <v>25000000</v>
      </c>
      <c r="B139" s="41" t="s">
        <v>33</v>
      </c>
      <c r="C139" s="65">
        <v>5020.71</v>
      </c>
      <c r="E139" s="85"/>
      <c r="F139" s="80"/>
    </row>
    <row r="140" spans="1:6" s="9" customFormat="1" ht="15.75">
      <c r="A140" s="38">
        <v>30000000</v>
      </c>
      <c r="B140" s="58" t="s">
        <v>17</v>
      </c>
      <c r="C140" s="69">
        <f>C142+C141</f>
        <v>3187.6499999999996</v>
      </c>
      <c r="E140" s="95"/>
      <c r="F140" s="80"/>
    </row>
    <row r="141" spans="1:6" s="9" customFormat="1" ht="31.5">
      <c r="A141" s="35">
        <v>31030000</v>
      </c>
      <c r="B141" s="43" t="s">
        <v>183</v>
      </c>
      <c r="C141" s="66">
        <v>3072.7</v>
      </c>
      <c r="E141" s="95"/>
      <c r="F141" s="80"/>
    </row>
    <row r="142" spans="1:6" ht="15.75">
      <c r="A142" s="30">
        <v>33010100</v>
      </c>
      <c r="B142" s="31" t="s">
        <v>14</v>
      </c>
      <c r="C142" s="64">
        <v>114.95</v>
      </c>
      <c r="E142" s="81"/>
      <c r="F142" s="80"/>
    </row>
    <row r="143" spans="1:6" ht="15.75">
      <c r="A143" s="30"/>
      <c r="B143" s="73" t="s">
        <v>74</v>
      </c>
      <c r="C143" s="65">
        <f>C130+C133+C140</f>
        <v>9628.23</v>
      </c>
      <c r="E143" s="81"/>
      <c r="F143" s="80"/>
    </row>
    <row r="144" spans="1:6" ht="15.75">
      <c r="A144" s="30"/>
      <c r="B144" s="123" t="s">
        <v>212</v>
      </c>
      <c r="C144" s="65">
        <f>C145</f>
        <v>1000</v>
      </c>
      <c r="E144" s="81"/>
      <c r="F144" s="80"/>
    </row>
    <row r="145" spans="1:6" ht="36" customHeight="1">
      <c r="A145" s="30">
        <v>41055000</v>
      </c>
      <c r="B145" s="43" t="s">
        <v>106</v>
      </c>
      <c r="C145" s="66">
        <v>1000</v>
      </c>
      <c r="E145" s="81"/>
      <c r="F145" s="80"/>
    </row>
    <row r="146" spans="1:6" ht="15.75">
      <c r="A146" s="28"/>
      <c r="B146" s="32" t="s">
        <v>72</v>
      </c>
      <c r="C146" s="63">
        <f>C130+C133+C140+C144</f>
        <v>10628.23</v>
      </c>
      <c r="E146" s="79"/>
      <c r="F146" s="80"/>
    </row>
    <row r="147" spans="1:6" ht="15.75">
      <c r="A147" s="25"/>
      <c r="B147" s="25"/>
      <c r="C147" s="25"/>
      <c r="E147" s="25"/>
      <c r="F147" s="80"/>
    </row>
    <row r="148" spans="1:6" ht="47.25">
      <c r="A148" s="12" t="s">
        <v>46</v>
      </c>
      <c r="B148" s="13" t="s">
        <v>5</v>
      </c>
      <c r="C148" s="12" t="s">
        <v>217</v>
      </c>
      <c r="E148" s="93"/>
      <c r="F148" s="80"/>
    </row>
    <row r="149" spans="1:6" ht="15.75">
      <c r="A149" s="108" t="s">
        <v>37</v>
      </c>
      <c r="B149" s="17" t="s">
        <v>6</v>
      </c>
      <c r="C149" s="46">
        <v>709.9</v>
      </c>
      <c r="E149" s="93"/>
      <c r="F149" s="80"/>
    </row>
    <row r="150" spans="1:6" ht="15.75">
      <c r="A150" s="52" t="s">
        <v>38</v>
      </c>
      <c r="B150" s="8" t="s">
        <v>7</v>
      </c>
      <c r="C150" s="110">
        <f>C151+C154+C155+C152+C153+C156+C157</f>
        <v>5810.805</v>
      </c>
      <c r="D150" s="3"/>
      <c r="E150" s="96"/>
      <c r="F150" s="80"/>
    </row>
    <row r="151" spans="1:6" ht="15.75">
      <c r="A151" s="7" t="s">
        <v>36</v>
      </c>
      <c r="B151" s="59" t="s">
        <v>50</v>
      </c>
      <c r="C151" s="111">
        <v>2507.628</v>
      </c>
      <c r="E151" s="97"/>
      <c r="F151" s="80"/>
    </row>
    <row r="152" spans="1:6" ht="15.75">
      <c r="A152" s="7" t="s">
        <v>129</v>
      </c>
      <c r="B152" s="59" t="s">
        <v>130</v>
      </c>
      <c r="C152" s="111">
        <v>872.858</v>
      </c>
      <c r="E152" s="97"/>
      <c r="F152" s="80"/>
    </row>
    <row r="153" spans="1:6" ht="31.5">
      <c r="A153" s="7" t="s">
        <v>81</v>
      </c>
      <c r="B153" s="59" t="s">
        <v>131</v>
      </c>
      <c r="C153" s="111">
        <v>1156.439</v>
      </c>
      <c r="E153" s="97"/>
      <c r="F153" s="80"/>
    </row>
    <row r="154" spans="1:6" ht="31.5">
      <c r="A154" s="7" t="s">
        <v>86</v>
      </c>
      <c r="B154" s="59" t="s">
        <v>90</v>
      </c>
      <c r="C154" s="111">
        <v>472.429</v>
      </c>
      <c r="E154" s="97"/>
      <c r="F154" s="80"/>
    </row>
    <row r="155" spans="1:6" ht="15.75">
      <c r="A155" s="7" t="s">
        <v>75</v>
      </c>
      <c r="B155" s="59" t="s">
        <v>76</v>
      </c>
      <c r="C155" s="117">
        <v>201.966</v>
      </c>
      <c r="E155" s="97"/>
      <c r="F155" s="80"/>
    </row>
    <row r="156" spans="1:6" ht="15.75">
      <c r="A156" s="7" t="s">
        <v>87</v>
      </c>
      <c r="B156" s="59" t="s">
        <v>88</v>
      </c>
      <c r="C156" s="117">
        <v>483.085</v>
      </c>
      <c r="E156" s="97"/>
      <c r="F156" s="80"/>
    </row>
    <row r="157" spans="1:6" ht="47.25">
      <c r="A157" s="7" t="s">
        <v>196</v>
      </c>
      <c r="B157" s="59" t="s">
        <v>205</v>
      </c>
      <c r="C157" s="117">
        <v>116.4</v>
      </c>
      <c r="E157" s="97"/>
      <c r="F157" s="80"/>
    </row>
    <row r="158" spans="1:6" ht="15.75">
      <c r="A158" s="54" t="s">
        <v>121</v>
      </c>
      <c r="B158" s="71" t="s">
        <v>122</v>
      </c>
      <c r="C158" s="118">
        <f>C159+C161+C160</f>
        <v>412.621</v>
      </c>
      <c r="E158" s="97"/>
      <c r="F158" s="80"/>
    </row>
    <row r="159" spans="1:6" ht="15.75">
      <c r="A159" s="7" t="s">
        <v>135</v>
      </c>
      <c r="B159" s="59" t="s">
        <v>136</v>
      </c>
      <c r="C159" s="117">
        <v>367.821</v>
      </c>
      <c r="E159" s="97"/>
      <c r="F159" s="80"/>
    </row>
    <row r="160" spans="1:6" ht="15.75">
      <c r="A160" s="7" t="s">
        <v>153</v>
      </c>
      <c r="B160" s="59" t="s">
        <v>154</v>
      </c>
      <c r="C160" s="117">
        <v>18.9</v>
      </c>
      <c r="E160" s="97"/>
      <c r="F160" s="80"/>
    </row>
    <row r="161" spans="1:6" ht="31.5">
      <c r="A161" s="7" t="s">
        <v>117</v>
      </c>
      <c r="B161" s="59" t="s">
        <v>118</v>
      </c>
      <c r="C161" s="117">
        <v>25.9</v>
      </c>
      <c r="E161" s="97"/>
      <c r="F161" s="80"/>
    </row>
    <row r="162" spans="1:6" ht="15.75">
      <c r="A162" s="54" t="s">
        <v>39</v>
      </c>
      <c r="B162" s="71" t="s">
        <v>15</v>
      </c>
      <c r="C162" s="118">
        <f>C163+C164</f>
        <v>64.61</v>
      </c>
      <c r="E162" s="97"/>
      <c r="F162" s="80"/>
    </row>
    <row r="163" spans="1:6" ht="15.75">
      <c r="A163" s="53" t="s">
        <v>211</v>
      </c>
      <c r="B163" s="59" t="s">
        <v>51</v>
      </c>
      <c r="C163" s="119">
        <v>52.81</v>
      </c>
      <c r="E163" s="97"/>
      <c r="F163" s="80"/>
    </row>
    <row r="164" spans="1:6" ht="31.5">
      <c r="A164" s="7" t="s">
        <v>160</v>
      </c>
      <c r="B164" s="59" t="s">
        <v>161</v>
      </c>
      <c r="C164" s="117">
        <v>11.8</v>
      </c>
      <c r="E164" s="97"/>
      <c r="F164" s="80"/>
    </row>
    <row r="165" spans="1:6" ht="15.75">
      <c r="A165" s="54" t="s">
        <v>132</v>
      </c>
      <c r="B165" s="71" t="s">
        <v>133</v>
      </c>
      <c r="C165" s="118">
        <f>C166+C167+C168</f>
        <v>210.833</v>
      </c>
      <c r="E165" s="97"/>
      <c r="F165" s="80"/>
    </row>
    <row r="166" spans="1:6" ht="15.75">
      <c r="A166" s="7" t="s">
        <v>134</v>
      </c>
      <c r="B166" s="59" t="s">
        <v>52</v>
      </c>
      <c r="C166" s="117">
        <v>8.5</v>
      </c>
      <c r="E166" s="97"/>
      <c r="F166" s="80"/>
    </row>
    <row r="167" spans="1:6" ht="15.75">
      <c r="A167" s="7" t="s">
        <v>177</v>
      </c>
      <c r="B167" s="59" t="s">
        <v>178</v>
      </c>
      <c r="C167" s="117">
        <v>0.851</v>
      </c>
      <c r="E167" s="97"/>
      <c r="F167" s="80"/>
    </row>
    <row r="168" spans="1:6" ht="31.5">
      <c r="A168" s="7" t="s">
        <v>187</v>
      </c>
      <c r="B168" s="59" t="s">
        <v>188</v>
      </c>
      <c r="C168" s="117">
        <v>201.482</v>
      </c>
      <c r="E168" s="97"/>
      <c r="F168" s="80"/>
    </row>
    <row r="169" spans="1:6" ht="15.75">
      <c r="A169" s="54" t="s">
        <v>206</v>
      </c>
      <c r="B169" s="71" t="s">
        <v>35</v>
      </c>
      <c r="C169" s="118">
        <f>C170</f>
        <v>49.8</v>
      </c>
      <c r="E169" s="97"/>
      <c r="F169" s="80"/>
    </row>
    <row r="170" spans="1:6" ht="31.5">
      <c r="A170" s="7" t="s">
        <v>207</v>
      </c>
      <c r="B170" s="59" t="s">
        <v>104</v>
      </c>
      <c r="C170" s="117">
        <v>49.8</v>
      </c>
      <c r="E170" s="97"/>
      <c r="F170" s="80"/>
    </row>
    <row r="171" spans="1:6" ht="16.5" customHeight="1">
      <c r="A171" s="52" t="s">
        <v>43</v>
      </c>
      <c r="B171" s="62" t="s">
        <v>56</v>
      </c>
      <c r="C171" s="118">
        <f>C172+C174+C173</f>
        <v>3739.625</v>
      </c>
      <c r="E171" s="98"/>
      <c r="F171" s="80"/>
    </row>
    <row r="172" spans="1:6" ht="16.5" customHeight="1">
      <c r="A172" s="120" t="s">
        <v>208</v>
      </c>
      <c r="B172" s="121" t="s">
        <v>209</v>
      </c>
      <c r="C172" s="119">
        <v>98.2</v>
      </c>
      <c r="E172" s="98"/>
      <c r="F172" s="80"/>
    </row>
    <row r="173" spans="1:6" ht="15.75">
      <c r="A173" s="56">
        <v>6030</v>
      </c>
      <c r="B173" s="59" t="s">
        <v>57</v>
      </c>
      <c r="C173" s="119">
        <v>3611.8</v>
      </c>
      <c r="E173" s="99"/>
      <c r="F173" s="80"/>
    </row>
    <row r="174" spans="1:6" ht="15.75">
      <c r="A174" s="56">
        <v>6090</v>
      </c>
      <c r="B174" s="59" t="s">
        <v>181</v>
      </c>
      <c r="C174" s="119">
        <v>29.625</v>
      </c>
      <c r="E174" s="99"/>
      <c r="F174" s="80"/>
    </row>
    <row r="175" spans="1:6" s="3" customFormat="1" ht="15.75">
      <c r="A175" s="57">
        <v>7000</v>
      </c>
      <c r="B175" s="71" t="s">
        <v>124</v>
      </c>
      <c r="C175" s="118">
        <f>C176+C177+C178+C179+C180+C181+C182+C183+C184+C185+C186</f>
        <v>7876.667</v>
      </c>
      <c r="E175" s="98"/>
      <c r="F175" s="80"/>
    </row>
    <row r="176" spans="1:6" s="3" customFormat="1" ht="15.75">
      <c r="A176" s="103">
        <v>7130</v>
      </c>
      <c r="B176" s="59" t="s">
        <v>214</v>
      </c>
      <c r="C176" s="119">
        <v>49.914</v>
      </c>
      <c r="E176" s="98"/>
      <c r="F176" s="80"/>
    </row>
    <row r="177" spans="1:6" s="3" customFormat="1" ht="15.75">
      <c r="A177" s="103">
        <v>7330</v>
      </c>
      <c r="B177" s="59" t="s">
        <v>162</v>
      </c>
      <c r="C177" s="119">
        <v>55.44</v>
      </c>
      <c r="E177" s="98"/>
      <c r="F177" s="80"/>
    </row>
    <row r="178" spans="1:6" s="3" customFormat="1" ht="15.75">
      <c r="A178" s="103">
        <v>7340</v>
      </c>
      <c r="B178" s="59" t="s">
        <v>168</v>
      </c>
      <c r="C178" s="119">
        <v>330.95</v>
      </c>
      <c r="E178" s="98"/>
      <c r="F178" s="80"/>
    </row>
    <row r="179" spans="1:6" s="3" customFormat="1" ht="15.75">
      <c r="A179" s="103">
        <v>7350</v>
      </c>
      <c r="B179" s="59" t="s">
        <v>173</v>
      </c>
      <c r="C179" s="119">
        <v>493.421</v>
      </c>
      <c r="E179" s="98"/>
      <c r="F179" s="80"/>
    </row>
    <row r="180" spans="1:6" s="3" customFormat="1" ht="31.5">
      <c r="A180" s="103">
        <v>7361</v>
      </c>
      <c r="B180" s="59" t="s">
        <v>219</v>
      </c>
      <c r="C180" s="119">
        <v>513.174</v>
      </c>
      <c r="E180" s="98"/>
      <c r="F180" s="80"/>
    </row>
    <row r="181" spans="1:6" s="3" customFormat="1" ht="31.5">
      <c r="A181" s="103">
        <v>7363</v>
      </c>
      <c r="B181" s="59" t="s">
        <v>189</v>
      </c>
      <c r="C181" s="119">
        <v>3654.898</v>
      </c>
      <c r="E181" s="98"/>
      <c r="F181" s="80"/>
    </row>
    <row r="182" spans="1:6" s="3" customFormat="1" ht="15.75">
      <c r="A182" s="103">
        <v>7390</v>
      </c>
      <c r="B182" s="59" t="s">
        <v>195</v>
      </c>
      <c r="C182" s="119">
        <v>563.97</v>
      </c>
      <c r="E182" s="98"/>
      <c r="F182" s="80"/>
    </row>
    <row r="183" spans="1:6" s="3" customFormat="1" ht="15.75">
      <c r="A183" s="103">
        <v>7530</v>
      </c>
      <c r="B183" s="59" t="s">
        <v>137</v>
      </c>
      <c r="C183" s="119">
        <v>90.2</v>
      </c>
      <c r="E183" s="98"/>
      <c r="F183" s="80"/>
    </row>
    <row r="184" spans="1:6" s="3" customFormat="1" ht="15.75">
      <c r="A184" s="103">
        <v>7610</v>
      </c>
      <c r="B184" s="59" t="s">
        <v>213</v>
      </c>
      <c r="C184" s="119">
        <v>118</v>
      </c>
      <c r="E184" s="98"/>
      <c r="F184" s="80"/>
    </row>
    <row r="185" spans="1:6" s="3" customFormat="1" ht="15.75">
      <c r="A185" s="103">
        <v>7622</v>
      </c>
      <c r="B185" s="59" t="s">
        <v>202</v>
      </c>
      <c r="C185" s="119">
        <v>48.9</v>
      </c>
      <c r="E185" s="98"/>
      <c r="F185" s="80"/>
    </row>
    <row r="186" spans="1:6" s="3" customFormat="1" ht="15.75">
      <c r="A186" s="103">
        <v>7670</v>
      </c>
      <c r="B186" s="59" t="s">
        <v>92</v>
      </c>
      <c r="C186" s="119">
        <v>1957.8</v>
      </c>
      <c r="E186" s="98"/>
      <c r="F186" s="80"/>
    </row>
    <row r="187" spans="1:6" s="3" customFormat="1" ht="15.75">
      <c r="A187" s="57">
        <v>8000</v>
      </c>
      <c r="B187" s="107" t="s">
        <v>146</v>
      </c>
      <c r="C187" s="118">
        <f>C188+C189</f>
        <v>429.847</v>
      </c>
      <c r="E187" s="98"/>
      <c r="F187" s="80"/>
    </row>
    <row r="188" spans="1:6" s="3" customFormat="1" ht="15.75">
      <c r="A188" s="122">
        <v>8340</v>
      </c>
      <c r="B188" s="106" t="s">
        <v>210</v>
      </c>
      <c r="C188" s="119">
        <v>400.847</v>
      </c>
      <c r="E188" s="98"/>
      <c r="F188" s="80"/>
    </row>
    <row r="189" spans="1:6" s="3" customFormat="1" ht="15.75">
      <c r="A189" s="103">
        <v>8330</v>
      </c>
      <c r="B189" s="106" t="s">
        <v>184</v>
      </c>
      <c r="C189" s="119">
        <v>29</v>
      </c>
      <c r="E189" s="98"/>
      <c r="F189" s="80"/>
    </row>
    <row r="190" spans="1:6" ht="16.5" thickBot="1">
      <c r="A190" s="72"/>
      <c r="B190" s="15" t="s">
        <v>9</v>
      </c>
      <c r="C190" s="75">
        <f>C150+C171+C175+C149+C165+C158+C162+C187+C169</f>
        <v>19304.708000000002</v>
      </c>
      <c r="E190" s="100"/>
      <c r="F190" s="101"/>
    </row>
    <row r="191" ht="19.5" customHeight="1">
      <c r="B191" s="70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  <row r="244" ht="19.5" customHeight="1">
      <c r="B244" s="49"/>
    </row>
    <row r="245" ht="19.5" customHeight="1">
      <c r="B245" s="49"/>
    </row>
    <row r="246" ht="19.5" customHeight="1">
      <c r="B246" s="49"/>
    </row>
    <row r="247" ht="19.5" customHeight="1">
      <c r="B247" s="49"/>
    </row>
    <row r="248" ht="19.5" customHeight="1">
      <c r="B248" s="49"/>
    </row>
    <row r="249" ht="19.5" customHeight="1">
      <c r="B249" s="49"/>
    </row>
    <row r="250" ht="19.5" customHeight="1">
      <c r="B250" s="49"/>
    </row>
    <row r="251" ht="19.5" customHeight="1">
      <c r="B251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5" max="255" man="1"/>
    <brk id="83" max="255" man="1"/>
    <brk id="87" max="255" man="1"/>
    <brk id="102" max="255" man="1"/>
    <brk id="123" max="255" man="1"/>
    <brk id="125" max="255" man="1"/>
    <brk id="174" max="255" man="1"/>
    <brk id="189" max="255" man="1"/>
    <brk id="191" max="255" man="1"/>
    <brk id="192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2021-12-06T15:01:39Z</dcterms:modified>
  <cp:category/>
  <cp:version/>
  <cp:contentType/>
  <cp:contentStatus/>
</cp:coreProperties>
</file>