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<sst xmlns="http://schemas.openxmlformats.org/spreadsheetml/2006/main" count="252" uniqueCount="209">
  <si>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</si>
  <si>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</si>
  <si>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</si>
  <si>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</si>
  <si>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</si>
  <si>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</si>
  <si>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</si>
  <si>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</si>
  <si>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</si>
  <si>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</si>
  <si>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</si>
  <si>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</si>
  <si>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</si>
  <si>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</si>
  <si>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</si>
  <si>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</si>
  <si>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</si>
  <si>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</si>
  <si>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</si>
  <si>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</si>
  <si>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</si>
  <si>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</si>
  <si>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</si>
  <si>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</si>
  <si>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</si>
  <si>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</si>
  <si>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</si>
  <si>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</si>
  <si>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</si>
  <si>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</si>
  <si>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</si>
  <si>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</si>
  <si>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</si>
  <si>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</si>
  <si>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</si>
  <si>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</si>
  <si>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</si>
  <si>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</si>
  <si>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</si>
  <si>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</si>
  <si>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</si>
  <si>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</si>
  <si>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</si>
  <si>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</si>
  <si>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</si>
  <si>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</si>
  <si>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</si>
  <si>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</si>
  <si>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</si>
  <si>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</si>
  <si>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</si>
  <si>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</si>
  <si>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</si>
  <si>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</si>
  <si>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</si>
  <si>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</si>
  <si>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</si>
  <si>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</si>
  <si>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</si>
  <si>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</si>
  <si>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</si>
  <si>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</si>
  <si>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</si>
  <si>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</si>
  <si>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</si>
  <si>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</si>
  <si>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</si>
  <si>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</si>
  <si>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</si>
  <si>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</si>
  <si>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</si>
  <si>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</si>
  <si>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</si>
  <si>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</si>
  <si>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</si>
  <si>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</si>
  <si>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</si>
  <si>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</si>
  <si>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</si>
  <si>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</si>
  <si>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</si>
  <si>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</si>
  <si>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</si>
  <si>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</si>
  <si>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</si>
  <si>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</si>
  <si>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</si>
  <si>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</si>
  <si>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</si>
  <si>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</si>
  <si>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</si>
  <si>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</si>
  <si>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</si>
  <si>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</si>
  <si>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</si>
  <si>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</si>
  <si>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</si>
  <si>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</si>
  <si>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</si>
  <si>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</si>
  <si>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</si>
  <si>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</si>
  <si>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</si>
  <si>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</si>
  <si>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</si>
  <si>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</si>
  <si>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</si>
  <si>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</si>
  <si>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</si>
  <si>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</si>
  <si>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</si>
  <si>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</si>
  <si>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</si>
  <si>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</si>
  <si>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</si>
  <si>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</si>
  <si>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</si>
  <si>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</si>
  <si>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</si>
  <si>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</si>
  <si>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</si>
  <si>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</si>
  <si>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</si>
  <si>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</si>
  <si>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</si>
  <si>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</si>
  <si>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</si>
  <si>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</si>
  <si>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</si>
  <si>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</si>
  <si>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</si>
  <si>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</si>
  <si>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</si>
  <si>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</si>
  <si>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</si>
  <si>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</si>
  <si>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</si>
  <si>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</si>
  <si>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</si>
  <si>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</si>
  <si>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</si>
  <si>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</si>
  <si>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</si>
  <si>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</si>
  <si>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</si>
  <si>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</si>
  <si>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</si>
  <si>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</si>
  <si>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</si>
  <si>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</si>
  <si>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</si>
  <si>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</si>
  <si>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</si>
  <si>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</si>
  <si>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</si>
  <si>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</si>
  <si>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</si>
  <si>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</si>
  <si>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</si>
  <si>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</si>
  <si>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</si>
  <si>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</si>
  <si>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</si>
  <si>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</si>
  <si>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</si>
  <si>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</si>
  <si>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</si>
  <si>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</si>
  <si>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</si>
  <si>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</si>
  <si>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</si>
  <si>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</si>
  <si>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</si>
  <si>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</si>
  <si>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</si>
  <si>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</si>
  <si>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</si>
  <si>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</si>
  <si>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</si>
  <si>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</si>
  <si>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</si>
  <si>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</si>
  <si>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</si>
  <si>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</si>
  <si>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</si>
  <si>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</si>
  <si>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</si>
  <si>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</si>
  <si>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</si>
  <si>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</si>
  <si>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</si>
  <si>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</si>
  <si>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</si>
  <si>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</si>
  <si>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</si>
  <si>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</si>
  <si>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</si>
  <si>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</si>
  <si>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</si>
  <si>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</si>
  <si>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станом  на 31 січня 2022 року</t>
  </si>
  <si>
    <t>Надійшло станом на 31.01.2022</t>
  </si>
  <si>
    <t>Використано станом на 31.01.2022</t>
  </si>
  <si>
    <t>станом на 31 січня 2022 року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</si>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</sst>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">
      <selection activeCell="E173" sqref="E173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21</v>
      </c>
      <c r="C1" s="50"/>
    </row>
    <row r="2" spans="2:3" ht="19.5" customHeight="1">
      <c r="B2" s="2" t="s">
        <v>30</v>
      </c>
      <c r="C2" s="1"/>
    </row>
    <row r="3" spans="2:3" ht="19.5" customHeight="1">
      <c r="B3" s="10" t="s">
        <v>200</v>
      </c>
      <c r="C3" s="10"/>
    </row>
    <row r="4" spans="1:3" ht="19.5" customHeight="1">
      <c r="A4" s="4"/>
      <c r="B4" s="5"/>
      <c r="C4" s="11" t="s">
        <v>20</v>
      </c>
    </row>
    <row r="5" spans="1:3" ht="50.25" customHeight="1">
      <c r="A5" s="31"/>
      <c r="B5" s="45" t="s">
        <v>0</v>
      </c>
      <c r="C5" s="12" t="s">
        <v>201</v>
      </c>
    </row>
    <row r="6" spans="1:6" ht="15.75">
      <c r="A6" s="26">
        <v>10000000</v>
      </c>
      <c r="B6" s="27" t="s">
        <v>1</v>
      </c>
      <c r="C6" s="63">
        <v>11429.9</v>
      </c>
      <c r="D6" s="102"/>
      <c r="E6" s="79"/>
      <c r="F6" s="80"/>
    </row>
    <row r="7" spans="1:6" ht="31.5">
      <c r="A7" s="28">
        <v>11000000</v>
      </c>
      <c r="B7" s="29" t="s">
        <v>60</v>
      </c>
      <c r="C7" s="63">
        <f>C8</f>
        <v>7237.42</v>
      </c>
      <c r="D7" s="102"/>
      <c r="E7" s="79"/>
      <c r="F7" s="80"/>
    </row>
    <row r="8" spans="1:6" ht="15.75">
      <c r="A8" s="30">
        <v>11010000</v>
      </c>
      <c r="B8" s="31" t="s">
        <v>19</v>
      </c>
      <c r="C8" s="64">
        <v>7237.42</v>
      </c>
      <c r="D8" s="102"/>
      <c r="E8" s="79"/>
      <c r="F8" s="80"/>
    </row>
    <row r="9" spans="1:6" s="49" customFormat="1" ht="15.75">
      <c r="A9" s="77">
        <v>13000000</v>
      </c>
      <c r="B9" s="76" t="s">
        <v>56</v>
      </c>
      <c r="C9" s="78">
        <v>0.07</v>
      </c>
      <c r="D9" s="102"/>
      <c r="E9" s="79"/>
      <c r="F9" s="80"/>
    </row>
    <row r="10" spans="1:6" ht="15.75">
      <c r="A10" s="28">
        <v>14000000</v>
      </c>
      <c r="B10" s="32" t="s">
        <v>61</v>
      </c>
      <c r="C10" s="67">
        <v>723.53</v>
      </c>
      <c r="D10" s="102"/>
      <c r="E10" s="79"/>
      <c r="F10" s="80"/>
    </row>
    <row r="11" spans="1:6" ht="31.5">
      <c r="A11" s="30">
        <v>14040000</v>
      </c>
      <c r="B11" s="33" t="s">
        <v>46</v>
      </c>
      <c r="C11" s="64">
        <v>723.53</v>
      </c>
      <c r="D11" s="102"/>
      <c r="E11" s="79"/>
      <c r="F11" s="80"/>
    </row>
    <row r="12" spans="1:6" ht="15.75">
      <c r="A12" s="28">
        <v>18000000</v>
      </c>
      <c r="B12" s="34" t="s">
        <v>62</v>
      </c>
      <c r="C12" s="63">
        <f>C13+C17+C18</f>
        <v>3456.37</v>
      </c>
      <c r="D12" s="102"/>
      <c r="E12" s="79"/>
      <c r="F12" s="80"/>
    </row>
    <row r="13" spans="1:6" ht="15.75">
      <c r="A13" s="35">
        <v>18010000</v>
      </c>
      <c r="B13" s="36" t="s">
        <v>22</v>
      </c>
      <c r="C13" s="65">
        <f>C14+C15</f>
        <v>765.27</v>
      </c>
      <c r="D13" s="102"/>
      <c r="E13" s="79"/>
      <c r="F13" s="80"/>
    </row>
    <row r="14" spans="1:6" ht="15.75">
      <c r="A14" s="35"/>
      <c r="B14" s="37" t="s">
        <v>23</v>
      </c>
      <c r="C14" s="68">
        <v>280.14</v>
      </c>
      <c r="D14" s="102"/>
      <c r="E14" s="79"/>
      <c r="F14" s="80"/>
    </row>
    <row r="15" spans="1:6" ht="15.75">
      <c r="A15" s="35"/>
      <c r="B15" s="37" t="s">
        <v>24</v>
      </c>
      <c r="C15" s="68">
        <v>485.13</v>
      </c>
      <c r="D15" s="102"/>
      <c r="E15" s="79"/>
      <c r="F15" s="80"/>
    </row>
    <row r="16" spans="1:6" ht="15.75">
      <c r="A16" s="35">
        <v>18011100</v>
      </c>
      <c r="B16" s="37" t="s">
        <v>204</v>
      </c>
      <c r="C16" s="68">
        <v>12.5</v>
      </c>
      <c r="D16" s="102"/>
      <c r="E16" s="79"/>
      <c r="F16" s="80"/>
    </row>
    <row r="17" spans="1:6" ht="15.75">
      <c r="A17" s="30">
        <v>18030000</v>
      </c>
      <c r="B17" s="16" t="s">
        <v>18</v>
      </c>
      <c r="C17" s="64">
        <v>1.29</v>
      </c>
      <c r="D17" s="102"/>
      <c r="E17" s="79"/>
      <c r="F17" s="80"/>
    </row>
    <row r="18" spans="1:6" ht="15.75">
      <c r="A18" s="30">
        <v>18050000</v>
      </c>
      <c r="B18" s="16" t="s">
        <v>11</v>
      </c>
      <c r="C18" s="64">
        <v>2689.81</v>
      </c>
      <c r="D18" s="102"/>
      <c r="E18" s="79"/>
      <c r="F18" s="80"/>
    </row>
    <row r="19" spans="1:6" ht="15.75">
      <c r="A19" s="28">
        <v>20000000</v>
      </c>
      <c r="B19" s="40" t="s">
        <v>2</v>
      </c>
      <c r="C19" s="63">
        <f>C20+C22+C31</f>
        <v>234.88</v>
      </c>
      <c r="D19" s="102"/>
      <c r="E19" s="79"/>
      <c r="F19" s="80"/>
    </row>
    <row r="20" spans="1:6" ht="15.75">
      <c r="A20" s="28">
        <v>21000000</v>
      </c>
      <c r="B20" s="41" t="s">
        <v>63</v>
      </c>
      <c r="C20" s="63">
        <f>C21</f>
        <v>16.88</v>
      </c>
      <c r="D20" s="102"/>
      <c r="E20" s="79"/>
      <c r="F20" s="80"/>
    </row>
    <row r="21" spans="1:6" ht="15.75">
      <c r="A21" s="30">
        <v>21080000</v>
      </c>
      <c r="B21" s="31" t="s">
        <v>17</v>
      </c>
      <c r="C21" s="64">
        <v>16.88</v>
      </c>
      <c r="D21" s="102"/>
      <c r="E21" s="79"/>
      <c r="F21" s="80"/>
    </row>
    <row r="22" spans="1:7" ht="31.5">
      <c r="A22" s="28">
        <v>22000000</v>
      </c>
      <c r="B22" s="32" t="s">
        <v>64</v>
      </c>
      <c r="C22" s="63">
        <f>C23+C24+C25+C27+C28</f>
        <v>197.96</v>
      </c>
      <c r="D22" s="102"/>
      <c r="E22" s="79"/>
      <c r="F22" s="80"/>
      <c r="G22" s="74"/>
    </row>
    <row r="23" spans="1:6" ht="31.5">
      <c r="A23" s="30">
        <v>22010300</v>
      </c>
      <c r="B23" s="31" t="s">
        <v>44</v>
      </c>
      <c r="C23" s="64">
        <v>0.37</v>
      </c>
      <c r="D23" s="102"/>
      <c r="E23" s="79"/>
      <c r="F23" s="80"/>
    </row>
    <row r="24" spans="1:6" ht="15.75">
      <c r="A24" s="35">
        <v>22012500</v>
      </c>
      <c r="B24" s="43" t="s">
        <v>26</v>
      </c>
      <c r="C24" s="66">
        <v>144.19</v>
      </c>
      <c r="D24" s="102"/>
      <c r="E24" s="79"/>
      <c r="F24" s="80"/>
    </row>
    <row r="25" spans="1:6" ht="31.5">
      <c r="A25" s="35">
        <v>22012600</v>
      </c>
      <c r="B25" s="43" t="s">
        <v>33</v>
      </c>
      <c r="C25" s="66">
        <v>34.52</v>
      </c>
      <c r="D25" s="102"/>
      <c r="E25" s="79"/>
      <c r="F25" s="80"/>
    </row>
    <row r="26" spans="1:6" ht="31.5">
      <c r="A26" s="35">
        <v>22080000</v>
      </c>
      <c r="B26" s="43" t="s">
        <v>57</v>
      </c>
      <c r="C26" s="66">
        <v>17.69</v>
      </c>
      <c r="D26" s="102"/>
      <c r="E26" s="79"/>
      <c r="F26" s="80"/>
    </row>
    <row r="27" spans="1:6" ht="31.5">
      <c r="A27" s="35">
        <v>22080400</v>
      </c>
      <c r="B27" s="43" t="s">
        <v>47</v>
      </c>
      <c r="C27" s="66">
        <v>17.69</v>
      </c>
      <c r="D27" s="102"/>
      <c r="E27" s="79"/>
      <c r="F27" s="80"/>
    </row>
    <row r="28" spans="1:6" ht="15.75">
      <c r="A28" s="30">
        <v>22090000</v>
      </c>
      <c r="B28" s="42" t="s">
        <v>27</v>
      </c>
      <c r="C28" s="64">
        <v>1.19</v>
      </c>
      <c r="D28" s="102"/>
      <c r="E28" s="79"/>
      <c r="F28" s="80"/>
    </row>
    <row r="29" spans="1:6" ht="31.5">
      <c r="A29" s="30">
        <v>22090100</v>
      </c>
      <c r="B29" s="42" t="s">
        <v>58</v>
      </c>
      <c r="C29" s="64">
        <v>0.46</v>
      </c>
      <c r="D29" s="102"/>
      <c r="E29" s="79"/>
      <c r="F29" s="80"/>
    </row>
    <row r="30" spans="1:6" ht="31.5">
      <c r="A30" s="30">
        <v>22090400</v>
      </c>
      <c r="B30" s="42" t="s">
        <v>59</v>
      </c>
      <c r="C30" s="64">
        <v>0.73</v>
      </c>
      <c r="D30" s="102"/>
      <c r="E30" s="79"/>
      <c r="F30" s="80"/>
    </row>
    <row r="31" spans="1:6" ht="15.75">
      <c r="A31" s="28">
        <v>24060000</v>
      </c>
      <c r="B31" s="32" t="s">
        <v>15</v>
      </c>
      <c r="C31" s="63">
        <f>C32</f>
        <v>20.04</v>
      </c>
      <c r="D31" s="102"/>
      <c r="E31" s="79"/>
      <c r="F31" s="80"/>
    </row>
    <row r="32" spans="1:6" ht="15.75">
      <c r="A32" s="30">
        <v>24060300</v>
      </c>
      <c r="B32" s="31" t="s">
        <v>4</v>
      </c>
      <c r="C32" s="64">
        <v>20.04</v>
      </c>
      <c r="D32" s="102"/>
      <c r="E32" s="79"/>
      <c r="F32" s="80"/>
    </row>
    <row r="33" spans="1:6" ht="21.75" customHeight="1">
      <c r="A33" s="28"/>
      <c r="B33" s="32" t="s">
        <v>67</v>
      </c>
      <c r="C33" s="63">
        <f>C6+C19</f>
        <v>11664.779999999999</v>
      </c>
      <c r="D33" s="102"/>
      <c r="E33" s="79"/>
      <c r="F33" s="80"/>
    </row>
    <row r="34" spans="1:6" ht="20.25" customHeight="1">
      <c r="A34" s="28">
        <v>40000000</v>
      </c>
      <c r="B34" s="40" t="s">
        <v>3</v>
      </c>
      <c r="C34" s="63">
        <f>C36+C35+C38</f>
        <v>6838.54</v>
      </c>
      <c r="D34" s="102"/>
      <c r="E34" s="79"/>
      <c r="F34" s="80"/>
    </row>
    <row r="35" spans="1:6" ht="18.75" customHeight="1">
      <c r="A35" s="35">
        <v>41020100</v>
      </c>
      <c r="B35" s="122" t="s">
        <v>199</v>
      </c>
      <c r="C35" s="66">
        <v>151.07</v>
      </c>
      <c r="D35" s="102"/>
      <c r="E35" s="79"/>
      <c r="F35" s="80"/>
    </row>
    <row r="36" spans="1:6" ht="15.75">
      <c r="A36" s="13">
        <v>41030000</v>
      </c>
      <c r="B36" s="44" t="s">
        <v>65</v>
      </c>
      <c r="C36" s="63">
        <f>C37</f>
        <v>6458.6</v>
      </c>
      <c r="D36" s="102"/>
      <c r="E36" s="79"/>
      <c r="F36" s="80"/>
    </row>
    <row r="37" spans="1:6" ht="15.75">
      <c r="A37" s="12">
        <v>41033900</v>
      </c>
      <c r="B37" s="31" t="s">
        <v>28</v>
      </c>
      <c r="C37" s="64">
        <v>6458.6</v>
      </c>
      <c r="D37" s="102"/>
      <c r="E37" s="79"/>
      <c r="F37" s="80"/>
    </row>
    <row r="38" spans="1:6" ht="16.5" customHeight="1">
      <c r="A38" s="46">
        <v>41050000</v>
      </c>
      <c r="B38" s="73" t="s">
        <v>206</v>
      </c>
      <c r="C38" s="65">
        <f>C39+C40+C41</f>
        <v>228.87</v>
      </c>
      <c r="D38" s="102"/>
      <c r="E38" s="79"/>
      <c r="F38" s="80"/>
    </row>
    <row r="39" spans="1:6" ht="32.25" customHeight="1">
      <c r="A39" s="12">
        <v>41051000</v>
      </c>
      <c r="B39" s="31" t="s">
        <v>207</v>
      </c>
      <c r="C39" s="64">
        <v>131.8</v>
      </c>
      <c r="D39" s="102"/>
      <c r="E39" s="79"/>
      <c r="F39" s="80"/>
    </row>
    <row r="40" spans="1:6" ht="32.25" customHeight="1">
      <c r="A40" s="12">
        <v>41051200</v>
      </c>
      <c r="B40" s="31" t="s">
        <v>208</v>
      </c>
      <c r="C40" s="64">
        <v>11.5</v>
      </c>
      <c r="D40" s="102"/>
      <c r="E40" s="79"/>
      <c r="F40" s="80"/>
    </row>
    <row r="41" spans="1:6" ht="15.75">
      <c r="A41" s="12">
        <v>41053900</v>
      </c>
      <c r="B41" s="31" t="s">
        <v>205</v>
      </c>
      <c r="C41" s="64">
        <v>85.57</v>
      </c>
      <c r="D41" s="102"/>
      <c r="E41" s="79"/>
      <c r="F41" s="80"/>
    </row>
    <row r="42" spans="1:6" ht="15.75">
      <c r="A42" s="12"/>
      <c r="B42" s="17" t="s">
        <v>66</v>
      </c>
      <c r="C42" s="63">
        <f>C33+C34</f>
        <v>18503.32</v>
      </c>
      <c r="D42" s="102"/>
      <c r="E42" s="79"/>
      <c r="F42" s="80"/>
    </row>
    <row r="43" spans="1:6" ht="15.75">
      <c r="A43" s="12"/>
      <c r="B43" s="17"/>
      <c r="C43" s="63"/>
      <c r="D43" s="102"/>
      <c r="E43" s="79"/>
      <c r="F43" s="80"/>
    </row>
    <row r="44" spans="1:6" ht="47.25">
      <c r="A44" s="12" t="s">
        <v>45</v>
      </c>
      <c r="B44" s="13" t="s">
        <v>5</v>
      </c>
      <c r="C44" s="64" t="s">
        <v>202</v>
      </c>
      <c r="D44" s="102"/>
      <c r="E44" s="81"/>
      <c r="F44" s="80"/>
    </row>
    <row r="45" spans="1:6" ht="15.75">
      <c r="A45" s="52" t="s">
        <v>36</v>
      </c>
      <c r="B45" s="14" t="s">
        <v>6</v>
      </c>
      <c r="C45" s="109">
        <v>2028.666</v>
      </c>
      <c r="D45" s="102"/>
      <c r="E45" s="82"/>
      <c r="F45" s="80"/>
    </row>
    <row r="46" spans="1:6" ht="15.75">
      <c r="A46" s="52" t="s">
        <v>37</v>
      </c>
      <c r="B46" s="14" t="s">
        <v>7</v>
      </c>
      <c r="C46" s="109">
        <f>C47+C48+C49+C50+C51+C52+C53+C54+C55+C56+C57+C58+C59+C60+C61+C62+C63+C64</f>
        <v>12257.959000000003</v>
      </c>
      <c r="D46" s="102"/>
      <c r="E46" s="82"/>
      <c r="F46" s="80"/>
    </row>
    <row r="47" spans="1:6" ht="15.75">
      <c r="A47" s="53" t="s">
        <v>35</v>
      </c>
      <c r="B47" s="59" t="s">
        <v>48</v>
      </c>
      <c r="C47" s="110">
        <v>3325.082</v>
      </c>
      <c r="D47" s="102"/>
      <c r="E47" s="86"/>
      <c r="F47" s="80"/>
    </row>
    <row r="48" spans="1:6" ht="31.5">
      <c r="A48" s="53" t="s">
        <v>73</v>
      </c>
      <c r="B48" s="59" t="s">
        <v>74</v>
      </c>
      <c r="C48" s="110">
        <v>1099.351</v>
      </c>
      <c r="D48" s="102"/>
      <c r="E48" s="86"/>
      <c r="F48" s="80"/>
    </row>
    <row r="49" spans="1:6" ht="31.5">
      <c r="A49" s="53" t="s">
        <v>75</v>
      </c>
      <c r="B49" s="59" t="s">
        <v>76</v>
      </c>
      <c r="C49" s="110">
        <v>210.078</v>
      </c>
      <c r="D49" s="102"/>
      <c r="E49" s="86"/>
      <c r="F49" s="80"/>
    </row>
    <row r="50" spans="1:6" ht="31.5">
      <c r="A50" s="53" t="s">
        <v>77</v>
      </c>
      <c r="B50" s="59" t="s">
        <v>78</v>
      </c>
      <c r="C50" s="110">
        <v>5770.6</v>
      </c>
      <c r="D50" s="102"/>
      <c r="E50" s="86"/>
      <c r="F50" s="80"/>
    </row>
    <row r="51" spans="1:6" ht="31.5">
      <c r="A51" s="53" t="s">
        <v>79</v>
      </c>
      <c r="B51" s="59" t="s">
        <v>156</v>
      </c>
      <c r="C51" s="110">
        <v>688</v>
      </c>
      <c r="D51" s="102"/>
      <c r="E51" s="86"/>
      <c r="F51" s="80"/>
    </row>
    <row r="52" spans="1:6" ht="15.75">
      <c r="A52" s="53" t="s">
        <v>150</v>
      </c>
      <c r="B52" s="108" t="s">
        <v>151</v>
      </c>
      <c r="C52" s="110">
        <v>0</v>
      </c>
      <c r="D52" s="102"/>
      <c r="E52" s="86"/>
      <c r="F52" s="80"/>
    </row>
    <row r="53" spans="1:6" ht="31.5">
      <c r="A53" s="53" t="s">
        <v>154</v>
      </c>
      <c r="B53" s="59" t="s">
        <v>155</v>
      </c>
      <c r="C53" s="110">
        <v>0</v>
      </c>
      <c r="D53" s="102"/>
      <c r="E53" s="86"/>
      <c r="F53" s="80"/>
    </row>
    <row r="54" spans="1:6" ht="31.5">
      <c r="A54" s="53" t="s">
        <v>80</v>
      </c>
      <c r="B54" s="59" t="s">
        <v>85</v>
      </c>
      <c r="C54" s="110">
        <v>292.065</v>
      </c>
      <c r="D54" s="102"/>
      <c r="E54" s="86"/>
      <c r="F54" s="80"/>
    </row>
    <row r="55" spans="1:6" ht="15.75">
      <c r="A55" s="53" t="s">
        <v>69</v>
      </c>
      <c r="B55" s="59" t="s">
        <v>70</v>
      </c>
      <c r="C55" s="110">
        <v>562.743</v>
      </c>
      <c r="D55" s="102"/>
      <c r="E55" s="86"/>
      <c r="F55" s="80"/>
    </row>
    <row r="56" spans="1:6" ht="15.75">
      <c r="A56" s="53" t="s">
        <v>81</v>
      </c>
      <c r="B56" s="59" t="s">
        <v>82</v>
      </c>
      <c r="C56" s="110">
        <v>167.422</v>
      </c>
      <c r="D56" s="102"/>
      <c r="E56" s="86"/>
      <c r="F56" s="80"/>
    </row>
    <row r="57" spans="1:6" ht="15.75">
      <c r="A57" s="53" t="s">
        <v>168</v>
      </c>
      <c r="B57" s="59" t="s">
        <v>169</v>
      </c>
      <c r="C57" s="110">
        <v>0</v>
      </c>
      <c r="D57" s="102"/>
      <c r="E57" s="86"/>
      <c r="F57" s="80"/>
    </row>
    <row r="58" spans="1:6" ht="15.75">
      <c r="A58" s="53" t="s">
        <v>71</v>
      </c>
      <c r="B58" s="59" t="s">
        <v>72</v>
      </c>
      <c r="C58" s="110">
        <v>61.772</v>
      </c>
      <c r="D58" s="102"/>
      <c r="E58" s="86"/>
      <c r="F58" s="80"/>
    </row>
    <row r="59" spans="1:6" ht="30" customHeight="1">
      <c r="A59" s="53" t="s">
        <v>87</v>
      </c>
      <c r="B59" s="59" t="s">
        <v>88</v>
      </c>
      <c r="C59" s="110">
        <v>13.778</v>
      </c>
      <c r="D59" s="102"/>
      <c r="E59" s="86"/>
      <c r="F59" s="80"/>
    </row>
    <row r="60" spans="1:6" ht="26.25" customHeight="1">
      <c r="A60" s="53" t="s">
        <v>89</v>
      </c>
      <c r="B60" s="59" t="s">
        <v>90</v>
      </c>
      <c r="C60" s="110">
        <v>56.845</v>
      </c>
      <c r="D60" s="102"/>
      <c r="E60" s="86"/>
      <c r="F60" s="80"/>
    </row>
    <row r="61" spans="1:6" ht="57" customHeight="1">
      <c r="A61" s="53" t="s">
        <v>184</v>
      </c>
      <c r="B61" s="59" t="s">
        <v>185</v>
      </c>
      <c r="C61" s="110">
        <v>0</v>
      </c>
      <c r="D61" s="102"/>
      <c r="E61" s="86"/>
      <c r="F61" s="80"/>
    </row>
    <row r="62" spans="1:6" ht="52.5" customHeight="1">
      <c r="A62" s="53" t="s">
        <v>177</v>
      </c>
      <c r="B62" s="59" t="s">
        <v>178</v>
      </c>
      <c r="C62" s="110">
        <v>0</v>
      </c>
      <c r="D62" s="102"/>
      <c r="E62" s="86"/>
      <c r="F62" s="80"/>
    </row>
    <row r="63" spans="1:6" ht="36" customHeight="1">
      <c r="A63" s="53" t="s">
        <v>91</v>
      </c>
      <c r="B63" s="59" t="s">
        <v>92</v>
      </c>
      <c r="C63" s="110">
        <v>10.223</v>
      </c>
      <c r="D63" s="102"/>
      <c r="E63" s="86"/>
      <c r="F63" s="80"/>
    </row>
    <row r="64" spans="1:6" ht="50.25" customHeight="1">
      <c r="A64" s="53" t="s">
        <v>158</v>
      </c>
      <c r="B64" s="59" t="s">
        <v>159</v>
      </c>
      <c r="C64" s="110">
        <v>0</v>
      </c>
      <c r="D64" s="102"/>
      <c r="E64" s="86"/>
      <c r="F64" s="80"/>
    </row>
    <row r="65" spans="1:6" ht="36" customHeight="1">
      <c r="A65" s="54" t="s">
        <v>113</v>
      </c>
      <c r="B65" s="71" t="s">
        <v>114</v>
      </c>
      <c r="C65" s="111">
        <f>C68+C69+C70+C66+C67</f>
        <v>13.031</v>
      </c>
      <c r="D65" s="102"/>
      <c r="E65" s="86"/>
      <c r="F65" s="80"/>
    </row>
    <row r="66" spans="1:6" ht="24" customHeight="1">
      <c r="A66" s="53" t="s">
        <v>127</v>
      </c>
      <c r="B66" s="59" t="s">
        <v>128</v>
      </c>
      <c r="C66" s="112">
        <v>13.031</v>
      </c>
      <c r="D66" s="102"/>
      <c r="E66" s="86"/>
      <c r="F66" s="80"/>
    </row>
    <row r="67" spans="1:6" ht="24" customHeight="1">
      <c r="A67" s="53" t="s">
        <v>140</v>
      </c>
      <c r="B67" s="59" t="s">
        <v>141</v>
      </c>
      <c r="C67" s="112">
        <v>0</v>
      </c>
      <c r="D67" s="102"/>
      <c r="E67" s="86"/>
      <c r="F67" s="80"/>
    </row>
    <row r="68" spans="1:6" ht="31.5" customHeight="1">
      <c r="A68" s="53" t="s">
        <v>109</v>
      </c>
      <c r="B68" s="59" t="s">
        <v>110</v>
      </c>
      <c r="C68" s="112">
        <v>0</v>
      </c>
      <c r="D68" s="102"/>
      <c r="E68" s="86"/>
      <c r="F68" s="80"/>
    </row>
    <row r="69" spans="1:6" ht="19.5" customHeight="1">
      <c r="A69" s="53" t="s">
        <v>111</v>
      </c>
      <c r="B69" s="59" t="s">
        <v>112</v>
      </c>
      <c r="C69" s="112">
        <v>0</v>
      </c>
      <c r="D69" s="102"/>
      <c r="E69" s="86"/>
      <c r="F69" s="80"/>
    </row>
    <row r="70" spans="1:6" ht="18" customHeight="1">
      <c r="A70" s="53" t="s">
        <v>99</v>
      </c>
      <c r="B70" s="59" t="s">
        <v>100</v>
      </c>
      <c r="C70" s="110">
        <v>0</v>
      </c>
      <c r="D70" s="102"/>
      <c r="E70" s="86"/>
      <c r="F70" s="80"/>
    </row>
    <row r="71" spans="1:6" ht="15.75">
      <c r="A71" s="52" t="s">
        <v>38</v>
      </c>
      <c r="B71" s="14" t="s">
        <v>14</v>
      </c>
      <c r="C71" s="109">
        <f>SUM(C72:C85)</f>
        <v>561.9250000000001</v>
      </c>
      <c r="D71" s="102"/>
      <c r="E71" s="82"/>
      <c r="F71" s="80"/>
    </row>
    <row r="72" spans="1:6" ht="15.75">
      <c r="A72" s="53" t="s">
        <v>93</v>
      </c>
      <c r="B72" s="104" t="s">
        <v>94</v>
      </c>
      <c r="C72" s="112">
        <v>0</v>
      </c>
      <c r="D72" s="102"/>
      <c r="E72" s="82"/>
      <c r="F72" s="80"/>
    </row>
    <row r="73" spans="1:6" ht="31.5">
      <c r="A73" s="6">
        <v>3033</v>
      </c>
      <c r="B73" s="59" t="s">
        <v>39</v>
      </c>
      <c r="C73" s="110">
        <v>130.398</v>
      </c>
      <c r="D73" s="102"/>
      <c r="E73" s="86"/>
      <c r="F73" s="80"/>
    </row>
    <row r="74" spans="1:6" ht="31.5">
      <c r="A74" s="6">
        <v>3035</v>
      </c>
      <c r="B74" s="59" t="s">
        <v>101</v>
      </c>
      <c r="C74" s="110">
        <v>0</v>
      </c>
      <c r="D74" s="102"/>
      <c r="E74" s="86"/>
      <c r="F74" s="80"/>
    </row>
    <row r="75" spans="1:6" ht="31.5">
      <c r="A75" s="6">
        <v>3050</v>
      </c>
      <c r="B75" s="59" t="s">
        <v>130</v>
      </c>
      <c r="C75" s="110">
        <v>0</v>
      </c>
      <c r="D75" s="102"/>
      <c r="E75" s="86"/>
      <c r="F75" s="80"/>
    </row>
    <row r="76" spans="1:6" ht="31.5">
      <c r="A76" s="6">
        <v>3104</v>
      </c>
      <c r="B76" s="59" t="s">
        <v>40</v>
      </c>
      <c r="C76" s="110">
        <v>311.963</v>
      </c>
      <c r="E76" s="86"/>
      <c r="F76" s="80"/>
    </row>
    <row r="77" spans="1:6" ht="15.75">
      <c r="A77" s="6">
        <v>3105</v>
      </c>
      <c r="B77" s="59" t="s">
        <v>49</v>
      </c>
      <c r="C77" s="110">
        <v>106.673</v>
      </c>
      <c r="E77" s="86"/>
      <c r="F77" s="80"/>
    </row>
    <row r="78" spans="1:6" ht="15.75">
      <c r="A78" s="6">
        <v>3112</v>
      </c>
      <c r="B78" s="59" t="s">
        <v>160</v>
      </c>
      <c r="C78" s="110">
        <v>0</v>
      </c>
      <c r="E78" s="86"/>
      <c r="F78" s="80"/>
    </row>
    <row r="79" spans="1:6" ht="15.75">
      <c r="A79" s="6">
        <v>3121</v>
      </c>
      <c r="B79" s="59" t="s">
        <v>83</v>
      </c>
      <c r="C79" s="110">
        <v>0</v>
      </c>
      <c r="E79" s="86"/>
      <c r="F79" s="80"/>
    </row>
    <row r="80" spans="1:6" ht="47.25">
      <c r="A80" s="6">
        <v>3160</v>
      </c>
      <c r="B80" s="59" t="s">
        <v>95</v>
      </c>
      <c r="C80" s="110">
        <v>0</v>
      </c>
      <c r="E80" s="86"/>
      <c r="F80" s="80"/>
    </row>
    <row r="81" spans="1:6" ht="31.5">
      <c r="A81" s="6">
        <v>3171</v>
      </c>
      <c r="B81" s="59" t="s">
        <v>146</v>
      </c>
      <c r="C81" s="110">
        <v>0</v>
      </c>
      <c r="E81" s="86"/>
      <c r="F81" s="80"/>
    </row>
    <row r="82" spans="1:6" ht="47.25">
      <c r="A82" s="6">
        <v>3180</v>
      </c>
      <c r="B82" s="59" t="s">
        <v>96</v>
      </c>
      <c r="C82" s="110">
        <v>0</v>
      </c>
      <c r="E82" s="86"/>
      <c r="F82" s="80"/>
    </row>
    <row r="83" spans="1:6" ht="15.75">
      <c r="A83" s="6">
        <v>3191</v>
      </c>
      <c r="B83" s="59" t="s">
        <v>131</v>
      </c>
      <c r="C83" s="110">
        <v>3.2</v>
      </c>
      <c r="E83" s="86"/>
      <c r="F83" s="80"/>
    </row>
    <row r="84" spans="1:6" ht="15.75">
      <c r="A84" s="6">
        <v>3210</v>
      </c>
      <c r="B84" s="59" t="s">
        <v>152</v>
      </c>
      <c r="C84" s="110">
        <v>5.691</v>
      </c>
      <c r="E84" s="86"/>
      <c r="F84" s="80"/>
    </row>
    <row r="85" spans="1:6" ht="15.75">
      <c r="A85" s="6">
        <v>3242</v>
      </c>
      <c r="B85" s="59" t="s">
        <v>97</v>
      </c>
      <c r="C85" s="110">
        <v>4</v>
      </c>
      <c r="E85" s="86"/>
      <c r="F85" s="80"/>
    </row>
    <row r="86" spans="1:6" s="3" customFormat="1" ht="15.75">
      <c r="A86" s="55">
        <v>4000</v>
      </c>
      <c r="B86" s="8" t="s">
        <v>8</v>
      </c>
      <c r="C86" s="111">
        <f>SUM(C88+C89+C90+C87+C91)</f>
        <v>588.707</v>
      </c>
      <c r="E86" s="87"/>
      <c r="F86" s="80"/>
    </row>
    <row r="87" spans="1:6" ht="15.75">
      <c r="A87" s="6">
        <v>4030</v>
      </c>
      <c r="B87" s="59" t="s">
        <v>50</v>
      </c>
      <c r="C87" s="110">
        <v>207.329</v>
      </c>
      <c r="E87" s="86"/>
      <c r="F87" s="80"/>
    </row>
    <row r="88" spans="1:6" ht="15.75">
      <c r="A88" s="6">
        <v>4040</v>
      </c>
      <c r="B88" s="59" t="s">
        <v>51</v>
      </c>
      <c r="C88" s="110">
        <v>2.295</v>
      </c>
      <c r="E88" s="86"/>
      <c r="F88" s="80"/>
    </row>
    <row r="89" spans="1:6" ht="31.5">
      <c r="A89" s="6">
        <v>4060</v>
      </c>
      <c r="B89" s="59" t="s">
        <v>52</v>
      </c>
      <c r="C89" s="110">
        <v>326.933</v>
      </c>
      <c r="E89" s="86"/>
      <c r="F89" s="80"/>
    </row>
    <row r="90" spans="1:6" ht="15.75">
      <c r="A90" s="6">
        <v>4081</v>
      </c>
      <c r="B90" s="59" t="s">
        <v>53</v>
      </c>
      <c r="C90" s="110">
        <v>52.15</v>
      </c>
      <c r="E90" s="86"/>
      <c r="F90" s="80"/>
    </row>
    <row r="91" spans="1:6" ht="15.75">
      <c r="A91" s="6">
        <v>4082</v>
      </c>
      <c r="B91" s="59" t="s">
        <v>102</v>
      </c>
      <c r="C91" s="110">
        <v>0</v>
      </c>
      <c r="E91" s="86"/>
      <c r="F91" s="80"/>
    </row>
    <row r="92" spans="1:6" s="3" customFormat="1" ht="15.75">
      <c r="A92" s="55">
        <v>5000</v>
      </c>
      <c r="B92" s="8" t="s">
        <v>34</v>
      </c>
      <c r="C92" s="111">
        <f>C93+C94</f>
        <v>185.787</v>
      </c>
      <c r="E92" s="87"/>
      <c r="F92" s="80"/>
    </row>
    <row r="93" spans="1:6" ht="15.75">
      <c r="A93" s="6">
        <v>5011</v>
      </c>
      <c r="B93" s="61" t="s">
        <v>41</v>
      </c>
      <c r="C93" s="110">
        <v>0</v>
      </c>
      <c r="E93" s="86"/>
      <c r="F93" s="80"/>
    </row>
    <row r="94" spans="1:6" ht="31.5">
      <c r="A94" s="6">
        <v>5031</v>
      </c>
      <c r="B94" s="61" t="s">
        <v>98</v>
      </c>
      <c r="C94" s="110">
        <v>185.787</v>
      </c>
      <c r="E94" s="86"/>
      <c r="F94" s="80"/>
    </row>
    <row r="95" spans="1:6" ht="15.75">
      <c r="A95" s="52" t="s">
        <v>42</v>
      </c>
      <c r="B95" s="8" t="s">
        <v>10</v>
      </c>
      <c r="C95" s="109">
        <f>C96+C97+C98</f>
        <v>1412.824</v>
      </c>
      <c r="E95" s="82"/>
      <c r="F95" s="80"/>
    </row>
    <row r="96" spans="1:6" ht="31.5">
      <c r="A96" s="53" t="s">
        <v>103</v>
      </c>
      <c r="B96" s="104" t="s">
        <v>104</v>
      </c>
      <c r="C96" s="113">
        <v>0</v>
      </c>
      <c r="E96" s="82"/>
      <c r="F96" s="80"/>
    </row>
    <row r="97" spans="1:6" ht="15.75">
      <c r="A97" s="53" t="s">
        <v>43</v>
      </c>
      <c r="B97" s="59" t="s">
        <v>55</v>
      </c>
      <c r="C97" s="113">
        <v>1412.824</v>
      </c>
      <c r="E97" s="83"/>
      <c r="F97" s="80"/>
    </row>
    <row r="98" spans="1:6" ht="63">
      <c r="A98" s="53" t="s">
        <v>132</v>
      </c>
      <c r="B98" s="105" t="s">
        <v>133</v>
      </c>
      <c r="C98" s="113">
        <v>0</v>
      </c>
      <c r="E98" s="83"/>
      <c r="F98" s="80"/>
    </row>
    <row r="99" spans="1:6" ht="15.75">
      <c r="A99" s="54" t="s">
        <v>115</v>
      </c>
      <c r="B99" s="106" t="s">
        <v>116</v>
      </c>
      <c r="C99" s="114">
        <f>C100+C104+C103+C105+C101+C102</f>
        <v>35.124</v>
      </c>
      <c r="E99" s="83"/>
      <c r="F99" s="80"/>
    </row>
    <row r="100" spans="1:6" ht="15.75">
      <c r="A100" s="53" t="s">
        <v>173</v>
      </c>
      <c r="B100" s="105" t="s">
        <v>157</v>
      </c>
      <c r="C100" s="113">
        <v>0</v>
      </c>
      <c r="E100" s="83"/>
      <c r="F100" s="80"/>
    </row>
    <row r="101" spans="1:6" ht="15.75">
      <c r="A101" s="53" t="s">
        <v>179</v>
      </c>
      <c r="B101" s="105" t="s">
        <v>180</v>
      </c>
      <c r="C101" s="113">
        <v>0</v>
      </c>
      <c r="E101" s="83"/>
      <c r="F101" s="80"/>
    </row>
    <row r="102" spans="1:6" ht="31.5">
      <c r="A102" s="53" t="s">
        <v>181</v>
      </c>
      <c r="B102" s="105" t="s">
        <v>182</v>
      </c>
      <c r="C102" s="113">
        <v>0</v>
      </c>
      <c r="E102" s="83"/>
      <c r="F102" s="80"/>
    </row>
    <row r="103" spans="1:6" ht="15.75">
      <c r="A103" s="53" t="s">
        <v>105</v>
      </c>
      <c r="B103" s="105" t="s">
        <v>106</v>
      </c>
      <c r="C103" s="113">
        <v>10.362</v>
      </c>
      <c r="E103" s="83"/>
      <c r="F103" s="80"/>
    </row>
    <row r="104" spans="1:6" ht="15.75">
      <c r="A104" s="53" t="s">
        <v>142</v>
      </c>
      <c r="B104" s="105" t="s">
        <v>143</v>
      </c>
      <c r="C104" s="113">
        <v>24.762</v>
      </c>
      <c r="E104" s="83"/>
      <c r="F104" s="80"/>
    </row>
    <row r="105" spans="1:6" ht="15.75">
      <c r="A105" s="53" t="s">
        <v>174</v>
      </c>
      <c r="B105" s="105" t="s">
        <v>175</v>
      </c>
      <c r="C105" s="113">
        <v>0</v>
      </c>
      <c r="E105" s="83"/>
      <c r="F105" s="80"/>
    </row>
    <row r="106" spans="1:6" ht="15.75">
      <c r="A106" s="54" t="s">
        <v>134</v>
      </c>
      <c r="B106" s="106" t="s">
        <v>135</v>
      </c>
      <c r="C106" s="114">
        <f>C107+C109+C108</f>
        <v>0</v>
      </c>
      <c r="E106" s="83"/>
      <c r="F106" s="80"/>
    </row>
    <row r="107" spans="1:6" ht="19.5" customHeight="1">
      <c r="A107" s="53" t="s">
        <v>136</v>
      </c>
      <c r="B107" s="105" t="s">
        <v>137</v>
      </c>
      <c r="C107" s="113">
        <v>0</v>
      </c>
      <c r="E107" s="83"/>
      <c r="F107" s="80"/>
    </row>
    <row r="108" spans="1:6" ht="19.5" customHeight="1">
      <c r="A108" s="53" t="s">
        <v>163</v>
      </c>
      <c r="B108" s="105" t="s">
        <v>164</v>
      </c>
      <c r="C108" s="113">
        <v>0</v>
      </c>
      <c r="E108" s="83"/>
      <c r="F108" s="80"/>
    </row>
    <row r="109" spans="1:6" ht="15.75">
      <c r="A109" s="53" t="s">
        <v>138</v>
      </c>
      <c r="B109" s="105" t="s">
        <v>139</v>
      </c>
      <c r="C109" s="113">
        <v>0</v>
      </c>
      <c r="E109" s="83"/>
      <c r="F109" s="80"/>
    </row>
    <row r="110" spans="1:6" ht="15.75">
      <c r="A110" s="54" t="s">
        <v>117</v>
      </c>
      <c r="B110" s="106" t="s">
        <v>118</v>
      </c>
      <c r="C110" s="114">
        <f>C112+C111</f>
        <v>0</v>
      </c>
      <c r="E110" s="83"/>
      <c r="F110" s="80"/>
    </row>
    <row r="111" spans="1:6" ht="15.75">
      <c r="A111" s="53" t="s">
        <v>144</v>
      </c>
      <c r="B111" s="105" t="s">
        <v>145</v>
      </c>
      <c r="C111" s="113">
        <v>0</v>
      </c>
      <c r="E111" s="83"/>
      <c r="F111" s="80"/>
    </row>
    <row r="112" spans="1:6" ht="31.5">
      <c r="A112" s="53" t="s">
        <v>107</v>
      </c>
      <c r="B112" s="105" t="s">
        <v>108</v>
      </c>
      <c r="C112" s="113">
        <v>0</v>
      </c>
      <c r="E112" s="83"/>
      <c r="F112" s="80"/>
    </row>
    <row r="113" spans="1:6" ht="16.5" thickBot="1">
      <c r="A113" s="60"/>
      <c r="B113" s="15" t="s">
        <v>9</v>
      </c>
      <c r="C113" s="115">
        <f>C45+C46+C65+C71+C86+C92+C95+C99+C110+C106</f>
        <v>17084.023</v>
      </c>
      <c r="E113" s="88"/>
      <c r="F113" s="80"/>
    </row>
    <row r="114" spans="1:6" ht="18.75">
      <c r="A114" s="18"/>
      <c r="B114" s="19" t="s">
        <v>21</v>
      </c>
      <c r="C114" s="19"/>
      <c r="E114" s="89"/>
      <c r="F114" s="80"/>
    </row>
    <row r="115" spans="1:6" ht="18.75">
      <c r="A115" s="18"/>
      <c r="B115" s="20" t="s">
        <v>29</v>
      </c>
      <c r="C115" s="21"/>
      <c r="E115" s="90"/>
      <c r="F115" s="80"/>
    </row>
    <row r="116" spans="1:6" ht="18.75">
      <c r="A116" s="18"/>
      <c r="B116" s="22" t="s">
        <v>203</v>
      </c>
      <c r="C116" s="22"/>
      <c r="E116" s="91"/>
      <c r="F116" s="80"/>
    </row>
    <row r="117" spans="1:6" ht="15.75">
      <c r="A117" s="18"/>
      <c r="B117" s="23"/>
      <c r="C117" s="24" t="s">
        <v>20</v>
      </c>
      <c r="E117" s="92"/>
      <c r="F117" s="80"/>
    </row>
    <row r="118" spans="1:6" ht="47.25">
      <c r="A118" s="12"/>
      <c r="B118" s="45" t="s">
        <v>0</v>
      </c>
      <c r="C118" s="12" t="s">
        <v>201</v>
      </c>
      <c r="E118" s="93"/>
      <c r="F118" s="80"/>
    </row>
    <row r="119" spans="1:6" ht="15.75">
      <c r="A119" s="46">
        <v>10000000</v>
      </c>
      <c r="B119" s="51" t="s">
        <v>1</v>
      </c>
      <c r="C119" s="65">
        <f>C120</f>
        <v>13.68</v>
      </c>
      <c r="E119" s="85"/>
      <c r="F119" s="80"/>
    </row>
    <row r="120" spans="1:6" ht="15.75">
      <c r="A120" s="38">
        <v>19000000</v>
      </c>
      <c r="B120" s="39" t="s">
        <v>25</v>
      </c>
      <c r="C120" s="65">
        <f>C121</f>
        <v>13.68</v>
      </c>
      <c r="E120" s="85"/>
      <c r="F120" s="80"/>
    </row>
    <row r="121" spans="1:6" ht="15.75">
      <c r="A121" s="30">
        <v>19010000</v>
      </c>
      <c r="B121" s="16" t="s">
        <v>12</v>
      </c>
      <c r="C121" s="64">
        <v>13.68</v>
      </c>
      <c r="E121" s="81"/>
      <c r="F121" s="80"/>
    </row>
    <row r="122" spans="1:6" ht="15.75">
      <c r="A122" s="28">
        <v>20000000</v>
      </c>
      <c r="B122" s="47" t="s">
        <v>13</v>
      </c>
      <c r="C122" s="63">
        <f>C125+C127+C123</f>
        <v>317.56</v>
      </c>
      <c r="E122" s="79"/>
      <c r="F122" s="80"/>
    </row>
    <row r="123" spans="1:6" ht="15.75">
      <c r="A123" s="28">
        <v>21000000</v>
      </c>
      <c r="B123" s="41" t="s">
        <v>119</v>
      </c>
      <c r="C123" s="63">
        <f>C124</f>
        <v>0.41</v>
      </c>
      <c r="E123" s="79"/>
      <c r="F123" s="80"/>
    </row>
    <row r="124" spans="1:6" ht="31.5">
      <c r="A124" s="35">
        <v>21110000</v>
      </c>
      <c r="B124" s="48" t="s">
        <v>120</v>
      </c>
      <c r="C124" s="66">
        <v>0.41</v>
      </c>
      <c r="E124" s="79"/>
      <c r="F124" s="80"/>
    </row>
    <row r="125" spans="1:6" ht="15.75">
      <c r="A125" s="38">
        <v>24000000</v>
      </c>
      <c r="B125" s="41" t="s">
        <v>15</v>
      </c>
      <c r="C125" s="65">
        <f>C126</f>
        <v>16.64</v>
      </c>
      <c r="E125" s="94"/>
      <c r="F125" s="80"/>
    </row>
    <row r="126" spans="1:6" ht="15.75">
      <c r="A126" s="35">
        <v>24062100</v>
      </c>
      <c r="B126" s="48" t="s">
        <v>31</v>
      </c>
      <c r="C126" s="66">
        <v>16.64</v>
      </c>
      <c r="E126" s="84"/>
      <c r="F126" s="80"/>
    </row>
    <row r="127" spans="1:6" ht="15.75">
      <c r="A127" s="38">
        <v>25000000</v>
      </c>
      <c r="B127" s="41" t="s">
        <v>32</v>
      </c>
      <c r="C127" s="65">
        <v>300.51</v>
      </c>
      <c r="E127" s="85"/>
      <c r="F127" s="80"/>
    </row>
    <row r="128" spans="1:6" s="9" customFormat="1" ht="15.75">
      <c r="A128" s="38">
        <v>30000000</v>
      </c>
      <c r="B128" s="58" t="s">
        <v>16</v>
      </c>
      <c r="C128" s="69">
        <f>C129</f>
        <v>56.35</v>
      </c>
      <c r="E128" s="95"/>
      <c r="F128" s="80"/>
    </row>
    <row r="129" spans="1:6" s="9" customFormat="1" ht="31.5">
      <c r="A129" s="35">
        <v>31030000</v>
      </c>
      <c r="B129" s="43" t="s">
        <v>166</v>
      </c>
      <c r="C129" s="66">
        <v>56.35</v>
      </c>
      <c r="E129" s="95"/>
      <c r="F129" s="80"/>
    </row>
    <row r="130" spans="1:6" ht="15.75">
      <c r="A130" s="30"/>
      <c r="B130" s="73" t="s">
        <v>68</v>
      </c>
      <c r="C130" s="65">
        <f>C119+C122+C128</f>
        <v>387.59000000000003</v>
      </c>
      <c r="E130" s="81"/>
      <c r="F130" s="80"/>
    </row>
    <row r="131" spans="1:6" ht="15.75">
      <c r="A131" s="28"/>
      <c r="B131" s="32" t="s">
        <v>66</v>
      </c>
      <c r="C131" s="63">
        <f>C119+C122+C128</f>
        <v>387.59000000000003</v>
      </c>
      <c r="E131" s="79"/>
      <c r="F131" s="80"/>
    </row>
    <row r="132" spans="1:6" ht="15.75">
      <c r="A132" s="25"/>
      <c r="B132" s="25"/>
      <c r="C132" s="25"/>
      <c r="E132" s="25"/>
      <c r="F132" s="80"/>
    </row>
    <row r="133" spans="1:6" ht="47.25">
      <c r="A133" s="12" t="s">
        <v>45</v>
      </c>
      <c r="B133" s="13" t="s">
        <v>5</v>
      </c>
      <c r="C133" s="12" t="s">
        <v>202</v>
      </c>
      <c r="E133" s="93"/>
      <c r="F133" s="80"/>
    </row>
    <row r="134" spans="1:6" ht="15.75">
      <c r="A134" s="107" t="s">
        <v>36</v>
      </c>
      <c r="B134" s="17" t="s">
        <v>6</v>
      </c>
      <c r="C134" s="46">
        <v>0</v>
      </c>
      <c r="E134" s="93"/>
      <c r="F134" s="80"/>
    </row>
    <row r="135" spans="1:6" ht="15.75">
      <c r="A135" s="52" t="s">
        <v>37</v>
      </c>
      <c r="B135" s="8" t="s">
        <v>7</v>
      </c>
      <c r="C135" s="109">
        <f>C136+C139+C140+C137+C138+C141+C142</f>
        <v>65.05</v>
      </c>
      <c r="D135" s="3"/>
      <c r="E135" s="96"/>
      <c r="F135" s="80"/>
    </row>
    <row r="136" spans="1:6" ht="15.75">
      <c r="A136" s="7" t="s">
        <v>35</v>
      </c>
      <c r="B136" s="59" t="s">
        <v>48</v>
      </c>
      <c r="C136" s="110">
        <v>56.491</v>
      </c>
      <c r="E136" s="97"/>
      <c r="F136" s="80"/>
    </row>
    <row r="137" spans="1:6" ht="15.75">
      <c r="A137" s="7" t="s">
        <v>121</v>
      </c>
      <c r="B137" s="59" t="s">
        <v>122</v>
      </c>
      <c r="C137" s="110">
        <v>0</v>
      </c>
      <c r="E137" s="97"/>
      <c r="F137" s="80"/>
    </row>
    <row r="138" spans="1:6" ht="31.5">
      <c r="A138" s="7" t="s">
        <v>75</v>
      </c>
      <c r="B138" s="59" t="s">
        <v>123</v>
      </c>
      <c r="C138" s="110">
        <v>0</v>
      </c>
      <c r="E138" s="97"/>
      <c r="F138" s="80"/>
    </row>
    <row r="139" spans="1:6" ht="31.5">
      <c r="A139" s="7" t="s">
        <v>80</v>
      </c>
      <c r="B139" s="59" t="s">
        <v>84</v>
      </c>
      <c r="C139" s="110">
        <v>0</v>
      </c>
      <c r="E139" s="97"/>
      <c r="F139" s="80"/>
    </row>
    <row r="140" spans="1:6" ht="15.75">
      <c r="A140" s="7" t="s">
        <v>69</v>
      </c>
      <c r="B140" s="59" t="s">
        <v>70</v>
      </c>
      <c r="C140" s="116">
        <v>8.559</v>
      </c>
      <c r="E140" s="97"/>
      <c r="F140" s="80"/>
    </row>
    <row r="141" spans="1:6" ht="15.75">
      <c r="A141" s="7" t="s">
        <v>81</v>
      </c>
      <c r="B141" s="59" t="s">
        <v>82</v>
      </c>
      <c r="C141" s="116">
        <v>0</v>
      </c>
      <c r="E141" s="97"/>
      <c r="F141" s="80"/>
    </row>
    <row r="142" spans="1:6" ht="47.25">
      <c r="A142" s="7" t="s">
        <v>177</v>
      </c>
      <c r="B142" s="59" t="s">
        <v>186</v>
      </c>
      <c r="C142" s="116">
        <v>0</v>
      </c>
      <c r="E142" s="97"/>
      <c r="F142" s="80"/>
    </row>
    <row r="143" spans="1:6" ht="15.75">
      <c r="A143" s="54" t="s">
        <v>113</v>
      </c>
      <c r="B143" s="71" t="s">
        <v>114</v>
      </c>
      <c r="C143" s="117">
        <f>C144+C146+C145</f>
        <v>0</v>
      </c>
      <c r="E143" s="97"/>
      <c r="F143" s="80"/>
    </row>
    <row r="144" spans="1:6" ht="15.75">
      <c r="A144" s="7" t="s">
        <v>127</v>
      </c>
      <c r="B144" s="59" t="s">
        <v>128</v>
      </c>
      <c r="C144" s="116">
        <v>0</v>
      </c>
      <c r="E144" s="97"/>
      <c r="F144" s="80"/>
    </row>
    <row r="145" spans="1:6" ht="15.75">
      <c r="A145" s="7" t="s">
        <v>140</v>
      </c>
      <c r="B145" s="59" t="s">
        <v>141</v>
      </c>
      <c r="C145" s="116">
        <v>0</v>
      </c>
      <c r="E145" s="97"/>
      <c r="F145" s="80"/>
    </row>
    <row r="146" spans="1:6" ht="31.5">
      <c r="A146" s="7" t="s">
        <v>109</v>
      </c>
      <c r="B146" s="59" t="s">
        <v>110</v>
      </c>
      <c r="C146" s="116">
        <v>0</v>
      </c>
      <c r="E146" s="97"/>
      <c r="F146" s="80"/>
    </row>
    <row r="147" spans="1:6" ht="15.75">
      <c r="A147" s="54" t="s">
        <v>38</v>
      </c>
      <c r="B147" s="71" t="s">
        <v>14</v>
      </c>
      <c r="C147" s="117">
        <f>C148+C149</f>
        <v>0</v>
      </c>
      <c r="E147" s="97"/>
      <c r="F147" s="80"/>
    </row>
    <row r="148" spans="1:6" ht="15.75">
      <c r="A148" s="53" t="s">
        <v>192</v>
      </c>
      <c r="B148" s="59" t="s">
        <v>49</v>
      </c>
      <c r="C148" s="118">
        <v>0</v>
      </c>
      <c r="E148" s="97"/>
      <c r="F148" s="80"/>
    </row>
    <row r="149" spans="1:6" ht="31.5">
      <c r="A149" s="7" t="s">
        <v>147</v>
      </c>
      <c r="B149" s="59" t="s">
        <v>148</v>
      </c>
      <c r="C149" s="116">
        <v>0</v>
      </c>
      <c r="E149" s="97"/>
      <c r="F149" s="80"/>
    </row>
    <row r="150" spans="1:6" ht="15.75">
      <c r="A150" s="54" t="s">
        <v>124</v>
      </c>
      <c r="B150" s="71" t="s">
        <v>125</v>
      </c>
      <c r="C150" s="117">
        <f>C151+C152+C153+C154</f>
        <v>0</v>
      </c>
      <c r="E150" s="97"/>
      <c r="F150" s="80"/>
    </row>
    <row r="151" spans="1:6" ht="15.75">
      <c r="A151" s="7" t="s">
        <v>126</v>
      </c>
      <c r="B151" s="59" t="s">
        <v>50</v>
      </c>
      <c r="C151" s="116">
        <v>0</v>
      </c>
      <c r="E151" s="97"/>
      <c r="F151" s="80"/>
    </row>
    <row r="152" spans="1:6" ht="15.75">
      <c r="A152" s="7" t="s">
        <v>161</v>
      </c>
      <c r="B152" s="59" t="s">
        <v>162</v>
      </c>
      <c r="C152" s="116">
        <v>0</v>
      </c>
      <c r="E152" s="97"/>
      <c r="F152" s="80"/>
    </row>
    <row r="153" spans="1:6" ht="31.5">
      <c r="A153" s="7" t="s">
        <v>170</v>
      </c>
      <c r="B153" s="59" t="s">
        <v>171</v>
      </c>
      <c r="C153" s="116">
        <v>0</v>
      </c>
      <c r="E153" s="97"/>
      <c r="F153" s="80"/>
    </row>
    <row r="154" spans="1:6" ht="15.75">
      <c r="A154" s="7" t="s">
        <v>196</v>
      </c>
      <c r="B154" s="59" t="s">
        <v>197</v>
      </c>
      <c r="C154" s="116">
        <v>0</v>
      </c>
      <c r="E154" s="97"/>
      <c r="F154" s="80"/>
    </row>
    <row r="155" spans="1:6" ht="15.75">
      <c r="A155" s="54" t="s">
        <v>187</v>
      </c>
      <c r="B155" s="71" t="s">
        <v>34</v>
      </c>
      <c r="C155" s="117">
        <f>C156</f>
        <v>0</v>
      </c>
      <c r="E155" s="97"/>
      <c r="F155" s="80"/>
    </row>
    <row r="156" spans="1:6" ht="31.5">
      <c r="A156" s="7" t="s">
        <v>188</v>
      </c>
      <c r="B156" s="59" t="s">
        <v>98</v>
      </c>
      <c r="C156" s="116">
        <v>0</v>
      </c>
      <c r="E156" s="97"/>
      <c r="F156" s="80"/>
    </row>
    <row r="157" spans="1:6" ht="16.5" customHeight="1">
      <c r="A157" s="52" t="s">
        <v>42</v>
      </c>
      <c r="B157" s="62" t="s">
        <v>54</v>
      </c>
      <c r="C157" s="117">
        <f>C158+C160+C159</f>
        <v>0</v>
      </c>
      <c r="E157" s="98"/>
      <c r="F157" s="80"/>
    </row>
    <row r="158" spans="1:6" ht="16.5" customHeight="1">
      <c r="A158" s="119" t="s">
        <v>189</v>
      </c>
      <c r="B158" s="120" t="s">
        <v>190</v>
      </c>
      <c r="C158" s="118">
        <v>0</v>
      </c>
      <c r="E158" s="98"/>
      <c r="F158" s="80"/>
    </row>
    <row r="159" spans="1:6" ht="15.75">
      <c r="A159" s="56">
        <v>6030</v>
      </c>
      <c r="B159" s="59" t="s">
        <v>55</v>
      </c>
      <c r="C159" s="118">
        <v>0</v>
      </c>
      <c r="E159" s="99"/>
      <c r="F159" s="80"/>
    </row>
    <row r="160" spans="1:6" ht="15.75">
      <c r="A160" s="56">
        <v>6090</v>
      </c>
      <c r="B160" s="59" t="s">
        <v>165</v>
      </c>
      <c r="C160" s="118">
        <v>0</v>
      </c>
      <c r="E160" s="99"/>
      <c r="F160" s="80"/>
    </row>
    <row r="161" spans="1:6" s="3" customFormat="1" ht="15.75">
      <c r="A161" s="57">
        <v>7000</v>
      </c>
      <c r="B161" s="71" t="s">
        <v>116</v>
      </c>
      <c r="C161" s="117">
        <f>C162+C163+C164+C165+C166+C167+C168+C169+C170+C171+C172+C173</f>
        <v>462.185</v>
      </c>
      <c r="E161" s="98"/>
      <c r="F161" s="80"/>
    </row>
    <row r="162" spans="1:6" s="3" customFormat="1" ht="15.75">
      <c r="A162" s="103">
        <v>7130</v>
      </c>
      <c r="B162" s="59" t="s">
        <v>194</v>
      </c>
      <c r="C162" s="118">
        <v>0</v>
      </c>
      <c r="E162" s="98"/>
      <c r="F162" s="80"/>
    </row>
    <row r="163" spans="1:6" s="3" customFormat="1" ht="15.75">
      <c r="A163" s="103">
        <v>7310</v>
      </c>
      <c r="B163" s="59" t="s">
        <v>198</v>
      </c>
      <c r="C163" s="118">
        <v>0</v>
      </c>
      <c r="E163" s="98"/>
      <c r="F163" s="80"/>
    </row>
    <row r="164" spans="1:6" s="3" customFormat="1" ht="15.75">
      <c r="A164" s="103">
        <v>7330</v>
      </c>
      <c r="B164" s="59" t="s">
        <v>149</v>
      </c>
      <c r="C164" s="118">
        <v>0</v>
      </c>
      <c r="E164" s="98"/>
      <c r="F164" s="80"/>
    </row>
    <row r="165" spans="1:6" s="3" customFormat="1" ht="15.75">
      <c r="A165" s="103">
        <v>7340</v>
      </c>
      <c r="B165" s="59" t="s">
        <v>153</v>
      </c>
      <c r="C165" s="118">
        <v>0</v>
      </c>
      <c r="E165" s="98"/>
      <c r="F165" s="80"/>
    </row>
    <row r="166" spans="1:6" s="3" customFormat="1" ht="15.75">
      <c r="A166" s="103">
        <v>7350</v>
      </c>
      <c r="B166" s="59" t="s">
        <v>157</v>
      </c>
      <c r="C166" s="118">
        <v>0</v>
      </c>
      <c r="E166" s="98"/>
      <c r="F166" s="80"/>
    </row>
    <row r="167" spans="1:6" s="3" customFormat="1" ht="31.5">
      <c r="A167" s="103">
        <v>7361</v>
      </c>
      <c r="B167" s="59" t="s">
        <v>195</v>
      </c>
      <c r="C167" s="118">
        <v>0</v>
      </c>
      <c r="E167" s="98"/>
      <c r="F167" s="80"/>
    </row>
    <row r="168" spans="1:6" s="3" customFormat="1" ht="31.5">
      <c r="A168" s="103">
        <v>7363</v>
      </c>
      <c r="B168" s="59" t="s">
        <v>172</v>
      </c>
      <c r="C168" s="118">
        <v>0</v>
      </c>
      <c r="E168" s="98"/>
      <c r="F168" s="80"/>
    </row>
    <row r="169" spans="1:6" s="3" customFormat="1" ht="15.75">
      <c r="A169" s="103">
        <v>7390</v>
      </c>
      <c r="B169" s="59" t="s">
        <v>176</v>
      </c>
      <c r="C169" s="118">
        <v>0</v>
      </c>
      <c r="E169" s="98"/>
      <c r="F169" s="80"/>
    </row>
    <row r="170" spans="1:6" s="3" customFormat="1" ht="15.75">
      <c r="A170" s="103">
        <v>7530</v>
      </c>
      <c r="B170" s="59" t="s">
        <v>129</v>
      </c>
      <c r="C170" s="118">
        <v>0</v>
      </c>
      <c r="E170" s="98"/>
      <c r="F170" s="80"/>
    </row>
    <row r="171" spans="1:6" s="3" customFormat="1" ht="15.75">
      <c r="A171" s="103">
        <v>7610</v>
      </c>
      <c r="B171" s="59" t="s">
        <v>193</v>
      </c>
      <c r="C171" s="118">
        <v>0</v>
      </c>
      <c r="E171" s="98"/>
      <c r="F171" s="80"/>
    </row>
    <row r="172" spans="1:6" s="3" customFormat="1" ht="15.75">
      <c r="A172" s="103">
        <v>7622</v>
      </c>
      <c r="B172" s="59" t="s">
        <v>183</v>
      </c>
      <c r="C172" s="118">
        <v>0</v>
      </c>
      <c r="E172" s="98"/>
      <c r="F172" s="80"/>
    </row>
    <row r="173" spans="1:6" s="3" customFormat="1" ht="15.75">
      <c r="A173" s="103">
        <v>7670</v>
      </c>
      <c r="B173" s="59" t="s">
        <v>86</v>
      </c>
      <c r="C173" s="118">
        <v>462.185</v>
      </c>
      <c r="E173" s="98"/>
      <c r="F173" s="80"/>
    </row>
    <row r="174" spans="1:6" s="3" customFormat="1" ht="15.75">
      <c r="A174" s="57">
        <v>8000</v>
      </c>
      <c r="B174" s="106" t="s">
        <v>135</v>
      </c>
      <c r="C174" s="117">
        <f>C175+C176</f>
        <v>0</v>
      </c>
      <c r="E174" s="98"/>
      <c r="F174" s="80"/>
    </row>
    <row r="175" spans="1:6" s="3" customFormat="1" ht="15.75">
      <c r="A175" s="121">
        <v>8340</v>
      </c>
      <c r="B175" s="105" t="s">
        <v>191</v>
      </c>
      <c r="C175" s="118">
        <v>0</v>
      </c>
      <c r="E175" s="98"/>
      <c r="F175" s="80"/>
    </row>
    <row r="176" spans="1:6" s="3" customFormat="1" ht="15.75">
      <c r="A176" s="103">
        <v>8330</v>
      </c>
      <c r="B176" s="105" t="s">
        <v>167</v>
      </c>
      <c r="C176" s="118">
        <v>0</v>
      </c>
      <c r="E176" s="98"/>
      <c r="F176" s="80"/>
    </row>
    <row r="177" spans="1:6" ht="16.5" thickBot="1">
      <c r="A177" s="72"/>
      <c r="B177" s="15" t="s">
        <v>9</v>
      </c>
      <c r="C177" s="75">
        <f>C135+C157+C161+C134+C150+C143+C147+C174+C155</f>
        <v>527.235</v>
      </c>
      <c r="E177" s="100"/>
      <c r="F177" s="101"/>
    </row>
    <row r="178" ht="19.5" customHeight="1">
      <c r="B178" s="70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2022-01-31T12:19:42Z</dcterms:modified>
  <cp:category/>
  <cp:version/>
  <cp:contentType/>
  <cp:contentStatus/>
</cp:coreProperties>
</file>