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'дод.7'!$A$1:$J$33</definedName>
  </definedNames>
  <calcPr fullCalcOnLoad="1"/>
</workbook>
</file>

<file path=xl/sharedStrings.xml><?xml version="1.0" encoding="utf-8"?>
<sst xmlns="http://schemas.openxmlformats.org/spreadsheetml/2006/main" count="104" uniqueCount="94">
  <si>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</si>
  <si>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</si>
  <si>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</si>
  <si>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</si>
  <si>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</si>
  <si>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</si>
  <si>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0829</t>
  </si>
  <si>
    <t>Код ФКВКБ</t>
  </si>
  <si>
    <t xml:space="preserve">Найменування головного розпорядника коштів, відповідального виконавця бюджетної програми або напрямку видатків
</t>
  </si>
  <si>
    <t>Код програмної класифікації видатків та кредитування місцевого бюджету</t>
  </si>
  <si>
    <t>Код ТПКВКМБ/ТКВКБМС</t>
  </si>
  <si>
    <t>Відділ культури, туризму, національностей та релігії Чортківської міської ради</t>
  </si>
  <si>
    <t>Інші культурно-освітні заклади та заходи</t>
  </si>
  <si>
    <t>2414200</t>
  </si>
  <si>
    <t>4200</t>
  </si>
  <si>
    <t>0180</t>
  </si>
  <si>
    <t>0110000</t>
  </si>
  <si>
    <t>2410000</t>
  </si>
  <si>
    <t>7610000</t>
  </si>
  <si>
    <t>грн.</t>
  </si>
  <si>
    <t>Секретар міської ради</t>
  </si>
  <si>
    <t>Я.П.Дзиндра</t>
  </si>
  <si>
    <t>Програма розвитку комунального підприємства "Парковий культурно-спортивний комплекс" на 2016-2018 роки</t>
  </si>
  <si>
    <t>Всього</t>
  </si>
  <si>
    <t>0100000</t>
  </si>
  <si>
    <t>2400000</t>
  </si>
  <si>
    <t>7600000</t>
  </si>
  <si>
    <t>Фінансовий орган (в частині міжбюджетних трансфертів, резервного фонду)</t>
  </si>
  <si>
    <t>Фінансове управління Чортківської міської ради</t>
  </si>
  <si>
    <t xml:space="preserve">Зміни до переліку місцевих (регіональних) програм, які фінансуватимуться за рахунок коштів
міського бюджету  у 2017 році
</t>
  </si>
  <si>
    <t>7618370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</si>
  <si>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</si>
  <si>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</si>
  <si>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1000000</t>
  </si>
  <si>
    <t>Управління освіти, молоді та спорту Чортківської міської ради</t>
  </si>
  <si>
    <t>1010000</t>
  </si>
  <si>
    <t>Програма відновлення військового містечка № 22 м. Чортків для розміщення військового підрозділу на 2017 рік</t>
  </si>
  <si>
    <t>1015010</t>
  </si>
  <si>
    <t>5010</t>
  </si>
  <si>
    <t>Проведення спортивної роботи в регіоні</t>
  </si>
  <si>
    <t>1015011</t>
  </si>
  <si>
    <t>5011</t>
  </si>
  <si>
    <t>0810</t>
  </si>
  <si>
    <t>Проведення навчально-тренувальних зборів і змагань з олімпійських видів спорту</t>
  </si>
  <si>
    <t>Міська програма розвитку волейболу і баскетболу на 2016 - 2020 роки</t>
  </si>
  <si>
    <t>0116060</t>
  </si>
  <si>
    <t>6060</t>
  </si>
  <si>
    <t>0620</t>
  </si>
  <si>
    <t>Благоустрій міст, сіл, селищ</t>
  </si>
  <si>
    <t>Програма "Безпечне місто" на 2017-2018 роки</t>
  </si>
  <si>
    <t>6030</t>
  </si>
  <si>
    <t>0116030</t>
  </si>
  <si>
    <t>Програма фінансової підтримки комунальних підприємст міста Чорткова на 2017 рік</t>
  </si>
  <si>
    <t>0610</t>
  </si>
  <si>
    <t>Фінансова підтримка об'єктів житлово-комунального господарства</t>
  </si>
  <si>
    <t>2414040</t>
  </si>
  <si>
    <t>4040</t>
  </si>
  <si>
    <t>Видатки на заходи, передбачені державними і місцевими програмами розвитку культури і мистецтва</t>
  </si>
  <si>
    <t>Програма проведення культурно - мистецьких заходів на 2017 рік</t>
  </si>
  <si>
    <t>1500000</t>
  </si>
  <si>
    <t xml:space="preserve">Управління соціального захисту населення, сім'ї та праці Чортківської міської ради </t>
  </si>
  <si>
    <t>1510000</t>
  </si>
  <si>
    <t>1513030</t>
  </si>
  <si>
    <t>3030</t>
  </si>
  <si>
    <t>Надання пільг з послуг зв'язку та компенсацій за пільговий проїзд окремим категоріям громадян</t>
  </si>
  <si>
    <t>1513035</t>
  </si>
  <si>
    <t>3035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</si>
  <si>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</si>
  <si>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</si>
  <si>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видатків на компенсаційні виплати за проїзд окремим категоріям громадян автомобільним транспортом на міських автобусних маршрутах загального користування у місті Чортків на 2017 рік</t>
  </si>
  <si>
    <t>0112220</t>
  </si>
  <si>
    <t>2220</t>
  </si>
  <si>
    <t>0763</t>
  </si>
  <si>
    <t>Інші заходи в галузі охорони здоров'я</t>
  </si>
  <si>
    <t>0113400</t>
  </si>
  <si>
    <t>3400</t>
  </si>
  <si>
    <t>1090</t>
  </si>
  <si>
    <t>Інші видатки на соціальний захист населення</t>
  </si>
  <si>
    <t>Програма адресної грошової допомоги громадянам м. Чорткова на 2017-2019  роки</t>
  </si>
  <si>
    <t>Програма відшкодування різниці між розміром тарифу на житлово-комунальні послуги та розміром економічно - обгрунтованих витрат на їх надання для населення міста на 2017 рік</t>
  </si>
  <si>
    <t>0118600</t>
  </si>
  <si>
    <t>8600</t>
  </si>
  <si>
    <t>0133</t>
  </si>
  <si>
    <t>Інші видатки</t>
  </si>
  <si>
    <t>Програма збереження архітектурних пам'яток місцевого значення на 2016-2020 роки</t>
  </si>
  <si>
    <t>Програма підтримки БСМ "Карітас" в м. Чорткові на 2017- 2019 роки</t>
  </si>
  <si>
    <t>0116050</t>
  </si>
  <si>
    <t>6050</t>
  </si>
  <si>
    <t>Фінансова підтримка об'єктів комунального господарства</t>
  </si>
  <si>
    <t>0116052</t>
  </si>
  <si>
    <t>6052</t>
  </si>
  <si>
    <t>Забезпечення функціонування водопровідно-каналізаційного господарства</t>
  </si>
  <si>
    <t>Програма забезпечення нагляду та належного утримання зовнішнього протипожежного водопостачання в місті Чортків на 2017-2018 роки</t>
  </si>
  <si>
    <t>Додаток  2
до рішення сесії міської ради
від 12 травня 2017 року № 641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</si>
</sst>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i/>
      <sz val="12"/>
      <name val="Times New Roman"/>
      <family val="0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184" fontId="39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 wrapText="1"/>
    </xf>
    <xf numFmtId="3" fontId="40" fillId="0" borderId="0" xfId="95" applyNumberFormat="1" applyFont="1" applyBorder="1" applyAlignment="1">
      <alignment vertical="center" wrapText="1"/>
      <protection/>
    </xf>
    <xf numFmtId="0" fontId="3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40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 vertical="center"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3" fontId="42" fillId="0" borderId="0" xfId="0" applyNumberFormat="1" applyFont="1" applyBorder="1" applyAlignment="1">
      <alignment vertical="center" wrapText="1"/>
    </xf>
    <xf numFmtId="3" fontId="42" fillId="0" borderId="0" xfId="95" applyNumberFormat="1" applyFont="1" applyBorder="1" applyAlignment="1">
      <alignment vertical="center" wrapText="1"/>
      <protection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 horizontal="center" vertical="center" wrapText="1"/>
    </xf>
    <xf numFmtId="184" fontId="42" fillId="0" borderId="0" xfId="0" applyNumberFormat="1" applyFont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3" fontId="46" fillId="0" borderId="12" xfId="95" applyNumberFormat="1" applyFont="1" applyFill="1" applyBorder="1" applyAlignment="1">
      <alignment vertical="center" wrapText="1"/>
      <protection/>
    </xf>
    <xf numFmtId="3" fontId="42" fillId="0" borderId="12" xfId="95" applyNumberFormat="1" applyFont="1" applyFill="1" applyBorder="1" applyAlignment="1">
      <alignment vertical="center" wrapText="1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Fill="1" applyBorder="1" applyAlignment="1">
      <alignment horizontal="left" vertical="center" wrapText="1"/>
      <protection/>
    </xf>
    <xf numFmtId="184" fontId="44" fillId="0" borderId="12" xfId="95" applyNumberFormat="1" applyFont="1" applyFill="1" applyBorder="1" applyAlignment="1">
      <alignment horizontal="left" vertical="center" wrapText="1"/>
      <protection/>
    </xf>
    <xf numFmtId="184" fontId="20" fillId="0" borderId="12" xfId="95" applyNumberFormat="1" applyFont="1" applyFill="1" applyBorder="1" applyAlignment="1">
      <alignment horizontal="left" vertical="center" wrapText="1"/>
      <protection/>
    </xf>
    <xf numFmtId="0" fontId="20" fillId="0" borderId="12" xfId="0" applyFont="1" applyFill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184" fontId="45" fillId="0" borderId="12" xfId="95" applyNumberFormat="1" applyFont="1" applyBorder="1" applyAlignment="1">
      <alignment horizontal="left" vertical="center" wrapText="1"/>
      <protection/>
    </xf>
    <xf numFmtId="3" fontId="47" fillId="0" borderId="12" xfId="95" applyNumberFormat="1" applyFont="1" applyFill="1" applyBorder="1" applyAlignment="1">
      <alignment vertical="center" wrapText="1"/>
      <protection/>
    </xf>
    <xf numFmtId="184" fontId="44" fillId="0" borderId="12" xfId="95" applyNumberFormat="1" applyFont="1" applyFill="1" applyBorder="1" applyAlignment="1">
      <alignment horizontal="left" vertical="center" wrapText="1"/>
      <protection/>
    </xf>
    <xf numFmtId="3" fontId="48" fillId="0" borderId="12" xfId="95" applyNumberFormat="1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vertical="center" wrapText="1"/>
    </xf>
    <xf numFmtId="3" fontId="4" fillId="0" borderId="12" xfId="95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184" fontId="40" fillId="0" borderId="12" xfId="0" applyNumberFormat="1" applyFont="1" applyFill="1" applyBorder="1" applyAlignment="1">
      <alignment horizontal="left" vertical="center" wrapText="1"/>
    </xf>
    <xf numFmtId="3" fontId="42" fillId="0" borderId="12" xfId="95" applyNumberFormat="1" applyFont="1" applyFill="1" applyBorder="1" applyAlignment="1">
      <alignment vertical="center" wrapText="1"/>
      <protection/>
    </xf>
    <xf numFmtId="184" fontId="45" fillId="0" borderId="12" xfId="95" applyNumberFormat="1" applyFont="1" applyFill="1" applyBorder="1" applyAlignment="1">
      <alignment horizontal="left" vertical="center" wrapText="1"/>
      <protection/>
    </xf>
    <xf numFmtId="0" fontId="44" fillId="0" borderId="12" xfId="0" applyFont="1" applyBorder="1" applyAlignment="1">
      <alignment vertical="center" wrapText="1"/>
    </xf>
    <xf numFmtId="3" fontId="42" fillId="0" borderId="12" xfId="0" applyNumberFormat="1" applyFont="1" applyFill="1" applyBorder="1" applyAlignment="1">
      <alignment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184" fontId="45" fillId="0" borderId="12" xfId="95" applyNumberFormat="1" applyFont="1" applyFill="1" applyBorder="1" applyAlignment="1">
      <alignment horizontal="left" vertical="center" wrapText="1"/>
      <protection/>
    </xf>
    <xf numFmtId="0" fontId="44" fillId="0" borderId="12" xfId="0" applyFont="1" applyBorder="1" applyAlignment="1">
      <alignment horizontal="left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left" vertical="center" wrapText="1"/>
    </xf>
    <xf numFmtId="184" fontId="45" fillId="0" borderId="15" xfId="95" applyNumberFormat="1" applyFont="1" applyFill="1" applyBorder="1" applyAlignment="1">
      <alignment horizontal="left" vertical="center" wrapText="1"/>
      <protection/>
    </xf>
    <xf numFmtId="3" fontId="46" fillId="0" borderId="15" xfId="95" applyNumberFormat="1" applyFont="1" applyFill="1" applyBorder="1" applyAlignment="1">
      <alignment vertical="center" wrapText="1"/>
      <protection/>
    </xf>
    <xf numFmtId="3" fontId="49" fillId="0" borderId="12" xfId="95" applyNumberFormat="1" applyFont="1" applyFill="1" applyBorder="1" applyAlignment="1">
      <alignment vertical="center" wrapText="1"/>
      <protection/>
    </xf>
    <xf numFmtId="0" fontId="29" fillId="0" borderId="16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84" fontId="40" fillId="0" borderId="12" xfId="0" applyNumberFormat="1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184" fontId="39" fillId="0" borderId="12" xfId="0" applyNumberFormat="1" applyFont="1" applyFill="1" applyBorder="1" applyAlignment="1">
      <alignment horizontal="left" vertical="center" wrapText="1"/>
    </xf>
    <xf numFmtId="184" fontId="45" fillId="0" borderId="12" xfId="0" applyNumberFormat="1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3" fontId="47" fillId="0" borderId="15" xfId="95" applyNumberFormat="1" applyFont="1" applyFill="1" applyBorder="1" applyAlignment="1">
      <alignment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Zeros="0" tabSelected="1" zoomScale="85" zoomScaleNormal="85" zoomScaleSheetLayoutView="75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4" sqref="F4"/>
    </sheetView>
  </sheetViews>
  <sheetFormatPr defaultColWidth="9.16015625" defaultRowHeight="12.75"/>
  <cols>
    <col min="1" max="1" width="4.66015625" style="3" customWidth="1"/>
    <col min="2" max="2" width="16.5" style="7" hidden="1" customWidth="1"/>
    <col min="3" max="3" width="16.66015625" style="7" customWidth="1"/>
    <col min="4" max="4" width="17.83203125" style="7" customWidth="1"/>
    <col min="5" max="5" width="15.5" style="7" customWidth="1"/>
    <col min="6" max="6" width="56.66015625" style="3" customWidth="1"/>
    <col min="7" max="7" width="44.83203125" style="3" customWidth="1"/>
    <col min="8" max="8" width="19.5" style="3" customWidth="1"/>
    <col min="9" max="9" width="21.5" style="3" customWidth="1"/>
    <col min="10" max="10" width="19.83203125" style="3" customWidth="1"/>
    <col min="11" max="11" width="4.33203125" style="2" customWidth="1"/>
    <col min="12" max="16384" width="9.16015625" style="2" customWidth="1"/>
  </cols>
  <sheetData>
    <row r="1" spans="9:10" ht="49.5" customHeight="1">
      <c r="I1" s="96" t="s">
        <v>93</v>
      </c>
      <c r="J1" s="96"/>
    </row>
    <row r="2" spans="1:10" ht="52.5" customHeight="1">
      <c r="A2" s="1"/>
      <c r="B2" s="97" t="s">
        <v>29</v>
      </c>
      <c r="C2" s="98"/>
      <c r="D2" s="98"/>
      <c r="E2" s="98"/>
      <c r="F2" s="98"/>
      <c r="G2" s="98"/>
      <c r="H2" s="98"/>
      <c r="I2" s="98"/>
      <c r="J2" s="98"/>
    </row>
    <row r="3" spans="2:10" ht="12.75" customHeight="1">
      <c r="B3" s="8"/>
      <c r="C3" s="46"/>
      <c r="D3" s="46"/>
      <c r="E3" s="46"/>
      <c r="F3" s="10"/>
      <c r="G3" s="10"/>
      <c r="H3" s="10"/>
      <c r="I3" s="11"/>
      <c r="J3" s="53" t="s">
        <v>19</v>
      </c>
    </row>
    <row r="4" spans="1:10" ht="96.75" customHeight="1">
      <c r="A4" s="9"/>
      <c r="B4" s="12" t="s">
        <v>4</v>
      </c>
      <c r="C4" s="45" t="s">
        <v>9</v>
      </c>
      <c r="D4" s="45" t="s">
        <v>10</v>
      </c>
      <c r="E4" s="51" t="s">
        <v>7</v>
      </c>
      <c r="F4" s="50" t="s">
        <v>8</v>
      </c>
      <c r="G4" s="24" t="s">
        <v>2</v>
      </c>
      <c r="H4" s="52" t="s">
        <v>0</v>
      </c>
      <c r="I4" s="24" t="s">
        <v>1</v>
      </c>
      <c r="J4" s="24" t="s">
        <v>3</v>
      </c>
    </row>
    <row r="5" spans="1:10" s="29" customFormat="1" ht="19.5" customHeight="1">
      <c r="A5" s="26"/>
      <c r="B5" s="27"/>
      <c r="C5" s="27" t="s">
        <v>24</v>
      </c>
      <c r="D5" s="27"/>
      <c r="E5" s="27"/>
      <c r="F5" s="61" t="s">
        <v>5</v>
      </c>
      <c r="G5" s="28"/>
      <c r="H5" s="55">
        <f>H6</f>
        <v>572800</v>
      </c>
      <c r="I5" s="55">
        <f>I6</f>
        <v>-17600</v>
      </c>
      <c r="J5" s="73">
        <f>H5+I5</f>
        <v>555200</v>
      </c>
    </row>
    <row r="6" spans="1:10" s="29" customFormat="1" ht="19.5" customHeight="1">
      <c r="A6" s="26"/>
      <c r="B6" s="27"/>
      <c r="C6" s="27" t="s">
        <v>16</v>
      </c>
      <c r="D6" s="27"/>
      <c r="E6" s="27"/>
      <c r="F6" s="61" t="s">
        <v>5</v>
      </c>
      <c r="G6" s="28"/>
      <c r="H6" s="55">
        <f>H7+H8+H9+H10+H13+H14+H11</f>
        <v>572800</v>
      </c>
      <c r="I6" s="55">
        <f>I7+I8+I9+I10+I13+I14+I11</f>
        <v>-17600</v>
      </c>
      <c r="J6" s="73">
        <f aca="true" t="shared" si="0" ref="J6:J30">H6+I6</f>
        <v>555200</v>
      </c>
    </row>
    <row r="7" spans="1:10" s="29" customFormat="1" ht="47.25">
      <c r="A7" s="26"/>
      <c r="B7" s="27"/>
      <c r="C7" s="62" t="s">
        <v>70</v>
      </c>
      <c r="D7" s="62" t="s">
        <v>71</v>
      </c>
      <c r="E7" s="62" t="s">
        <v>72</v>
      </c>
      <c r="F7" s="48" t="s">
        <v>73</v>
      </c>
      <c r="G7" s="63" t="s">
        <v>85</v>
      </c>
      <c r="H7" s="54">
        <v>10000</v>
      </c>
      <c r="I7" s="54"/>
      <c r="J7" s="54">
        <f>H7+I7</f>
        <v>10000</v>
      </c>
    </row>
    <row r="8" spans="1:10" s="29" customFormat="1" ht="47.25">
      <c r="A8" s="26"/>
      <c r="B8" s="27"/>
      <c r="C8" s="47" t="s">
        <v>74</v>
      </c>
      <c r="D8" s="47" t="s">
        <v>75</v>
      </c>
      <c r="E8" s="47" t="s">
        <v>76</v>
      </c>
      <c r="F8" s="48" t="s">
        <v>77</v>
      </c>
      <c r="G8" s="74" t="s">
        <v>78</v>
      </c>
      <c r="H8" s="54">
        <v>90000</v>
      </c>
      <c r="I8" s="54"/>
      <c r="J8" s="54">
        <f>H8+I8</f>
        <v>90000</v>
      </c>
    </row>
    <row r="9" spans="1:10" s="32" customFormat="1" ht="47.25">
      <c r="A9" s="30"/>
      <c r="B9" s="31"/>
      <c r="C9" s="81" t="s">
        <v>51</v>
      </c>
      <c r="D9" s="81" t="s">
        <v>50</v>
      </c>
      <c r="E9" s="81" t="s">
        <v>53</v>
      </c>
      <c r="F9" s="82" t="s">
        <v>54</v>
      </c>
      <c r="G9" s="83" t="s">
        <v>52</v>
      </c>
      <c r="H9" s="84">
        <v>229500</v>
      </c>
      <c r="I9" s="54"/>
      <c r="J9" s="54">
        <f t="shared" si="0"/>
        <v>229500</v>
      </c>
    </row>
    <row r="10" spans="1:10" s="32" customFormat="1" ht="94.5">
      <c r="A10" s="30"/>
      <c r="B10" s="31"/>
      <c r="C10" s="81" t="s">
        <v>51</v>
      </c>
      <c r="D10" s="81" t="s">
        <v>50</v>
      </c>
      <c r="E10" s="81" t="s">
        <v>53</v>
      </c>
      <c r="F10" s="82" t="s">
        <v>54</v>
      </c>
      <c r="G10" s="83" t="s">
        <v>79</v>
      </c>
      <c r="H10" s="84">
        <v>175700</v>
      </c>
      <c r="I10" s="54"/>
      <c r="J10" s="54">
        <f t="shared" si="0"/>
        <v>175700</v>
      </c>
    </row>
    <row r="11" spans="1:10" s="32" customFormat="1" ht="31.5">
      <c r="A11" s="30"/>
      <c r="B11" s="31"/>
      <c r="C11" s="47" t="s">
        <v>86</v>
      </c>
      <c r="D11" s="47" t="s">
        <v>87</v>
      </c>
      <c r="E11" s="47"/>
      <c r="F11" s="48" t="s">
        <v>88</v>
      </c>
      <c r="G11" s="80"/>
      <c r="H11" s="84">
        <f>H12</f>
        <v>17600</v>
      </c>
      <c r="I11" s="84">
        <f>I12</f>
        <v>-17600</v>
      </c>
      <c r="J11" s="54">
        <f t="shared" si="0"/>
        <v>0</v>
      </c>
    </row>
    <row r="12" spans="1:10" s="32" customFormat="1" ht="63">
      <c r="A12" s="30"/>
      <c r="B12" s="31"/>
      <c r="C12" s="87" t="s">
        <v>89</v>
      </c>
      <c r="D12" s="87" t="s">
        <v>90</v>
      </c>
      <c r="E12" s="87" t="s">
        <v>47</v>
      </c>
      <c r="F12" s="90" t="s">
        <v>91</v>
      </c>
      <c r="G12" s="93" t="s">
        <v>92</v>
      </c>
      <c r="H12" s="94">
        <v>17600</v>
      </c>
      <c r="I12" s="64">
        <v>-17600</v>
      </c>
      <c r="J12" s="64">
        <f t="shared" si="0"/>
        <v>0</v>
      </c>
    </row>
    <row r="13" spans="1:10" s="32" customFormat="1" ht="31.5">
      <c r="A13" s="30"/>
      <c r="B13" s="31"/>
      <c r="C13" s="47" t="s">
        <v>45</v>
      </c>
      <c r="D13" s="47" t="s">
        <v>46</v>
      </c>
      <c r="E13" s="47" t="s">
        <v>47</v>
      </c>
      <c r="F13" s="68" t="s">
        <v>48</v>
      </c>
      <c r="G13" s="80" t="s">
        <v>49</v>
      </c>
      <c r="H13" s="54">
        <v>30000</v>
      </c>
      <c r="I13" s="54"/>
      <c r="J13" s="54">
        <f t="shared" si="0"/>
        <v>30000</v>
      </c>
    </row>
    <row r="14" spans="1:10" s="34" customFormat="1" ht="63">
      <c r="A14" s="33"/>
      <c r="B14" s="35"/>
      <c r="C14" s="47" t="s">
        <v>80</v>
      </c>
      <c r="D14" s="47" t="s">
        <v>81</v>
      </c>
      <c r="E14" s="47" t="s">
        <v>82</v>
      </c>
      <c r="F14" s="68" t="s">
        <v>83</v>
      </c>
      <c r="G14" s="92" t="s">
        <v>84</v>
      </c>
      <c r="H14" s="54">
        <v>20000</v>
      </c>
      <c r="I14" s="54"/>
      <c r="J14" s="54">
        <f t="shared" si="0"/>
        <v>20000</v>
      </c>
    </row>
    <row r="15" spans="1:10" s="34" customFormat="1" ht="31.5">
      <c r="A15" s="33"/>
      <c r="B15" s="35"/>
      <c r="C15" s="44" t="s">
        <v>33</v>
      </c>
      <c r="D15" s="44"/>
      <c r="E15" s="44"/>
      <c r="F15" s="49" t="s">
        <v>34</v>
      </c>
      <c r="G15" s="72"/>
      <c r="H15" s="73">
        <f>H16</f>
        <v>30000</v>
      </c>
      <c r="I15" s="73">
        <f>I16</f>
        <v>0</v>
      </c>
      <c r="J15" s="73">
        <f t="shared" si="0"/>
        <v>30000</v>
      </c>
    </row>
    <row r="16" spans="1:10" s="34" customFormat="1" ht="31.5">
      <c r="A16" s="33"/>
      <c r="B16" s="35"/>
      <c r="C16" s="44" t="s">
        <v>35</v>
      </c>
      <c r="D16" s="44"/>
      <c r="E16" s="44"/>
      <c r="F16" s="49" t="s">
        <v>34</v>
      </c>
      <c r="G16" s="72"/>
      <c r="H16" s="73">
        <f>+H17</f>
        <v>30000</v>
      </c>
      <c r="I16" s="73">
        <f>+I17</f>
        <v>0</v>
      </c>
      <c r="J16" s="73">
        <f t="shared" si="0"/>
        <v>30000</v>
      </c>
    </row>
    <row r="17" spans="1:10" s="34" customFormat="1" ht="19.5">
      <c r="A17" s="33"/>
      <c r="B17" s="35"/>
      <c r="C17" s="77" t="s">
        <v>37</v>
      </c>
      <c r="D17" s="77" t="s">
        <v>38</v>
      </c>
      <c r="E17" s="77"/>
      <c r="F17" s="78" t="s">
        <v>39</v>
      </c>
      <c r="G17" s="79"/>
      <c r="H17" s="54">
        <f>SUM(H18:H18)</f>
        <v>30000</v>
      </c>
      <c r="I17" s="54">
        <f>SUM(I18:I18)</f>
        <v>0</v>
      </c>
      <c r="J17" s="54">
        <f t="shared" si="0"/>
        <v>30000</v>
      </c>
    </row>
    <row r="18" spans="1:10" s="34" customFormat="1" ht="31.5">
      <c r="A18" s="33"/>
      <c r="B18" s="35"/>
      <c r="C18" s="88" t="s">
        <v>40</v>
      </c>
      <c r="D18" s="88" t="s">
        <v>41</v>
      </c>
      <c r="E18" s="88" t="s">
        <v>42</v>
      </c>
      <c r="F18" s="86" t="s">
        <v>43</v>
      </c>
      <c r="G18" s="58" t="s">
        <v>44</v>
      </c>
      <c r="H18" s="64">
        <v>30000</v>
      </c>
      <c r="I18" s="64"/>
      <c r="J18" s="64">
        <f t="shared" si="0"/>
        <v>30000</v>
      </c>
    </row>
    <row r="19" spans="1:10" s="34" customFormat="1" ht="31.5">
      <c r="A19" s="33"/>
      <c r="B19" s="35"/>
      <c r="C19" s="22" t="s">
        <v>59</v>
      </c>
      <c r="D19" s="22"/>
      <c r="E19" s="22"/>
      <c r="F19" s="61" t="s">
        <v>60</v>
      </c>
      <c r="G19" s="89"/>
      <c r="H19" s="73">
        <f aca="true" t="shared" si="1" ref="H19:I21">H20</f>
        <v>60000</v>
      </c>
      <c r="I19" s="73">
        <f t="shared" si="1"/>
        <v>0</v>
      </c>
      <c r="J19" s="73">
        <f t="shared" si="0"/>
        <v>60000</v>
      </c>
    </row>
    <row r="20" spans="1:10" s="34" customFormat="1" ht="31.5">
      <c r="A20" s="33"/>
      <c r="B20" s="35"/>
      <c r="C20" s="22" t="s">
        <v>61</v>
      </c>
      <c r="D20" s="22"/>
      <c r="E20" s="22"/>
      <c r="F20" s="61" t="s">
        <v>60</v>
      </c>
      <c r="G20" s="89"/>
      <c r="H20" s="73">
        <f t="shared" si="1"/>
        <v>60000</v>
      </c>
      <c r="I20" s="73">
        <f t="shared" si="1"/>
        <v>0</v>
      </c>
      <c r="J20" s="73">
        <f t="shared" si="0"/>
        <v>60000</v>
      </c>
    </row>
    <row r="21" spans="1:10" s="34" customFormat="1" ht="47.25">
      <c r="A21" s="33"/>
      <c r="B21" s="35"/>
      <c r="C21" s="77" t="s">
        <v>62</v>
      </c>
      <c r="D21" s="77" t="s">
        <v>63</v>
      </c>
      <c r="E21" s="77"/>
      <c r="F21" s="78" t="s">
        <v>64</v>
      </c>
      <c r="G21" s="89"/>
      <c r="H21" s="54">
        <f t="shared" si="1"/>
        <v>60000</v>
      </c>
      <c r="I21" s="54">
        <f t="shared" si="1"/>
        <v>0</v>
      </c>
      <c r="J21" s="54">
        <f t="shared" si="0"/>
        <v>60000</v>
      </c>
    </row>
    <row r="22" spans="1:10" s="34" customFormat="1" ht="110.25">
      <c r="A22" s="33"/>
      <c r="B22" s="35"/>
      <c r="C22" s="87" t="s">
        <v>65</v>
      </c>
      <c r="D22" s="87" t="s">
        <v>66</v>
      </c>
      <c r="E22" s="87" t="s">
        <v>67</v>
      </c>
      <c r="F22" s="90" t="s">
        <v>68</v>
      </c>
      <c r="G22" s="91" t="s">
        <v>69</v>
      </c>
      <c r="H22" s="64">
        <v>60000</v>
      </c>
      <c r="I22" s="64"/>
      <c r="J22" s="64">
        <f t="shared" si="0"/>
        <v>60000</v>
      </c>
    </row>
    <row r="23" spans="1:10" s="5" customFormat="1" ht="31.5">
      <c r="A23" s="4"/>
      <c r="B23" s="21"/>
      <c r="C23" s="22" t="s">
        <v>25</v>
      </c>
      <c r="D23" s="22"/>
      <c r="E23" s="22"/>
      <c r="F23" s="61" t="s">
        <v>11</v>
      </c>
      <c r="G23" s="58"/>
      <c r="H23" s="55">
        <f>H24</f>
        <v>160000</v>
      </c>
      <c r="I23" s="55">
        <f>I24</f>
        <v>100000</v>
      </c>
      <c r="J23" s="73">
        <f t="shared" si="0"/>
        <v>260000</v>
      </c>
    </row>
    <row r="24" spans="1:10" s="5" customFormat="1" ht="31.5">
      <c r="A24" s="4"/>
      <c r="B24" s="21"/>
      <c r="C24" s="22" t="s">
        <v>17</v>
      </c>
      <c r="D24" s="22"/>
      <c r="E24" s="22"/>
      <c r="F24" s="61" t="s">
        <v>11</v>
      </c>
      <c r="G24" s="58"/>
      <c r="H24" s="55">
        <f>H26+H25</f>
        <v>160000</v>
      </c>
      <c r="I24" s="55">
        <f>I26+I25</f>
        <v>100000</v>
      </c>
      <c r="J24" s="73">
        <f t="shared" si="0"/>
        <v>260000</v>
      </c>
    </row>
    <row r="25" spans="1:10" s="5" customFormat="1" ht="47.25">
      <c r="A25" s="4"/>
      <c r="B25" s="21"/>
      <c r="C25" s="47" t="s">
        <v>55</v>
      </c>
      <c r="D25" s="47" t="s">
        <v>56</v>
      </c>
      <c r="E25" s="47" t="s">
        <v>6</v>
      </c>
      <c r="F25" s="48" t="s">
        <v>57</v>
      </c>
      <c r="G25" s="65" t="s">
        <v>58</v>
      </c>
      <c r="H25" s="54">
        <v>100000</v>
      </c>
      <c r="I25" s="54"/>
      <c r="J25" s="54">
        <f t="shared" si="0"/>
        <v>100000</v>
      </c>
    </row>
    <row r="26" spans="2:10" ht="63">
      <c r="B26" s="6"/>
      <c r="C26" s="47" t="s">
        <v>13</v>
      </c>
      <c r="D26" s="47" t="s">
        <v>14</v>
      </c>
      <c r="E26" s="47" t="s">
        <v>6</v>
      </c>
      <c r="F26" s="48" t="s">
        <v>12</v>
      </c>
      <c r="G26" s="65" t="s">
        <v>22</v>
      </c>
      <c r="H26" s="66">
        <v>60000</v>
      </c>
      <c r="I26" s="66">
        <v>100000</v>
      </c>
      <c r="J26" s="54">
        <f t="shared" si="0"/>
        <v>160000</v>
      </c>
    </row>
    <row r="27" spans="1:10" s="25" customFormat="1" ht="31.5">
      <c r="A27" s="23"/>
      <c r="B27" s="24"/>
      <c r="C27" s="44" t="s">
        <v>26</v>
      </c>
      <c r="D27" s="44"/>
      <c r="E27" s="44"/>
      <c r="F27" s="49" t="s">
        <v>27</v>
      </c>
      <c r="G27" s="60"/>
      <c r="H27" s="69">
        <f>H28</f>
        <v>100000</v>
      </c>
      <c r="I27" s="69">
        <f>I28</f>
        <v>0</v>
      </c>
      <c r="J27" s="73">
        <f t="shared" si="0"/>
        <v>100000</v>
      </c>
    </row>
    <row r="28" spans="1:10" s="37" customFormat="1" ht="31.5">
      <c r="A28" s="36"/>
      <c r="B28" s="20"/>
      <c r="C28" s="44" t="s">
        <v>18</v>
      </c>
      <c r="D28" s="44"/>
      <c r="E28" s="44"/>
      <c r="F28" s="49" t="s">
        <v>28</v>
      </c>
      <c r="G28" s="59"/>
      <c r="H28" s="69">
        <f>H29</f>
        <v>100000</v>
      </c>
      <c r="I28" s="69">
        <f>I29</f>
        <v>0</v>
      </c>
      <c r="J28" s="73">
        <f t="shared" si="0"/>
        <v>100000</v>
      </c>
    </row>
    <row r="29" spans="2:10" ht="63">
      <c r="B29" s="6"/>
      <c r="C29" s="47" t="s">
        <v>30</v>
      </c>
      <c r="D29" s="47" t="s">
        <v>31</v>
      </c>
      <c r="E29" s="47" t="s">
        <v>15</v>
      </c>
      <c r="F29" s="48" t="s">
        <v>32</v>
      </c>
      <c r="G29" s="75" t="s">
        <v>36</v>
      </c>
      <c r="H29" s="66">
        <v>100000</v>
      </c>
      <c r="I29" s="85"/>
      <c r="J29" s="54">
        <f t="shared" si="0"/>
        <v>100000</v>
      </c>
    </row>
    <row r="30" spans="2:10" ht="33.75" customHeight="1">
      <c r="B30" s="13"/>
      <c r="C30" s="56"/>
      <c r="D30" s="57"/>
      <c r="E30" s="57"/>
      <c r="F30" s="67" t="s">
        <v>23</v>
      </c>
      <c r="G30" s="71"/>
      <c r="H30" s="76">
        <f>H5+H23+H27+H15+H19</f>
        <v>922800</v>
      </c>
      <c r="I30" s="76">
        <f>I5+I23+I27+I15+I19</f>
        <v>82400</v>
      </c>
      <c r="J30" s="73">
        <f t="shared" si="0"/>
        <v>1005200</v>
      </c>
    </row>
    <row r="31" spans="2:10" ht="51" customHeight="1">
      <c r="B31" s="13"/>
      <c r="C31" s="14"/>
      <c r="D31" s="15"/>
      <c r="E31" s="15"/>
      <c r="F31" s="16"/>
      <c r="G31" s="70"/>
      <c r="H31" s="18"/>
      <c r="I31" s="17"/>
      <c r="J31" s="19"/>
    </row>
    <row r="32" spans="1:10" s="41" customFormat="1" ht="37.5">
      <c r="A32" s="40"/>
      <c r="B32" s="42"/>
      <c r="C32" s="42"/>
      <c r="D32" s="95" t="s">
        <v>20</v>
      </c>
      <c r="E32" s="95"/>
      <c r="F32" s="95"/>
      <c r="G32" s="70"/>
      <c r="H32" s="38" t="s">
        <v>21</v>
      </c>
      <c r="I32" s="43"/>
      <c r="J32" s="39"/>
    </row>
  </sheetData>
  <sheetProtection/>
  <mergeCells count="3">
    <mergeCell ref="D32:F32"/>
    <mergeCell ref="I1:J1"/>
    <mergeCell ref="B2:J2"/>
  </mergeCells>
  <printOptions/>
  <pageMargins left="0.1968503937007874" right="0.1968503937007874" top="0.51" bottom="0.55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2017-05-15T12:58:05Z</cp:lastPrinted>
  <dcterms:created xsi:type="dcterms:W3CDTF">2014-01-17T10:52:16Z</dcterms:created>
  <dcterms:modified xsi:type="dcterms:W3CDTF">2017-05-15T13:08:11Z</dcterms:modified>
  <cp:category/>
  <cp:version/>
  <cp:contentType/>
  <cp:contentStatus/>
</cp:coreProperties>
</file>