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<sst xmlns="http://schemas.openxmlformats.org/spreadsheetml/2006/main" count="187" uniqueCount="176">
  <si>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</si>
  <si>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</si>
  <si>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</si>
  <si>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</si>
  <si>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</si>
  <si>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</si>
  <si>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</si>
  <si>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</si>
  <si>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</si>
  <si>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</si>
  <si>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</si>
  <si>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</si>
  <si>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</si>
  <si>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</si>
  <si>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</si>
  <si>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</si>
  <si>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</si>
  <si>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</si>
  <si>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</si>
  <si>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</si>
  <si>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</si>
  <si>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</si>
  <si>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</si>
  <si>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</si>
  <si>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</si>
  <si>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</si>
  <si>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</si>
  <si>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</si>
  <si>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</si>
  <si>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</si>
  <si>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</si>
  <si>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</si>
  <si>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Залишок коштів міського бюджету на 01.04.2017 року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</si>
  <si>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</si>
  <si>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</si>
  <si>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</si>
  <si>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</si>
  <si>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</si>
  <si>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</si>
  <si>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</si>
  <si>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</si>
  <si>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</si>
  <si>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</si>
  <si>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</si>
  <si>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</si>
  <si>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</si>
  <si>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</si>
  <si>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</si>
  <si>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</si>
  <si>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</si>
  <si>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</si>
  <si>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</si>
  <si>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</si>
  <si>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</si>
  <si>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</si>
  <si>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</si>
  <si>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</si>
  <si>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</si>
  <si>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</si>
  <si>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</si>
  <si>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</si>
  <si>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</si>
  <si>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</si>
  <si>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</si>
  <si>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</si>
  <si>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</si>
  <si>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</si>
  <si>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</si>
  <si>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</si>
  <si>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</si>
  <si>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</si>
  <si>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</si>
  <si>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</si>
  <si>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</si>
  <si>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</si>
  <si>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</si>
  <si>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</si>
  <si>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</si>
  <si>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</si>
  <si>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</si>
  <si>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</si>
  <si>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</si>
  <si>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</si>
  <si>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</si>
  <si>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</si>
  <si>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</si>
  <si>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</si>
  <si>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</si>
  <si>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</si>
  <si>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</si>
  <si>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</si>
  <si>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</si>
  <si>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</si>
  <si>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</si>
  <si>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</si>
  <si>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</si>
  <si>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</si>
  <si>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</si>
  <si>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</si>
  <si>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</si>
  <si>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</si>
  <si>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</si>
  <si>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</si>
  <si>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</si>
  <si>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</si>
  <si>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</si>
  <si>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</si>
  <si>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</si>
  <si>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</si>
  <si>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</si>
  <si>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</si>
  <si>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</si>
  <si>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</si>
  <si>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</si>
  <si>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</si>
  <si>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</si>
  <si>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</si>
  <si>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</si>
  <si>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</si>
  <si>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</si>
  <si>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</si>
  <si>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</si>
  <si>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</si>
  <si>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</si>
  <si>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</si>
  <si>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</si>
  <si>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</si>
  <si>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</si>
  <si>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</si>
  <si>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</si>
  <si>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</si>
  <si>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</si>
  <si>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</si>
  <si>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</si>
  <si>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</si>
  <si>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</si>
  <si>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</si>
  <si>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</si>
  <si>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</si>
  <si>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</si>
  <si>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</si>
  <si>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</si>
  <si>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</si>
  <si>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</si>
  <si>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</si>
  <si>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</si>
  <si>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</si>
  <si>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</si>
  <si>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</si>
  <si>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</si>
  <si>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</si>
  <si>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</si>
  <si>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</si>
  <si>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</si>
  <si>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</si>
  <si>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Затверджено по бюджету на 2017 рік з урахуванням змін</t>
  </si>
  <si>
    <t>Виконано за І квартал 2017 року</t>
  </si>
  <si>
    <t xml:space="preserve">РАЗОМ виконано за І квартал 2017 року 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</si>
  <si>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</si>
  <si>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</si>
  <si>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</si>
  <si>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</si>
  <si>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</si>
  <si>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</si>
  <si>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</si>
  <si>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</si>
  <si>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</si>
  <si>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</si>
  <si>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</si>
  <si>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</si>
  <si>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</si>
  <si>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</si>
  <si>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</si>
  <si>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про виконання міського бюджету за І квартал 2017 року</t>
  </si>
  <si>
    <t>до рішення сесії міської ради</t>
  </si>
  <si>
    <t>від 12 травня 2017 року № 640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</si>
</sst>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"/>
  </numFmts>
  <fonts count="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xSplit="2" ySplit="12" topLeftCell="D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O4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174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175</v>
      </c>
      <c r="M3" s="1"/>
      <c r="N3" s="1"/>
      <c r="O3" s="1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>
      <c r="A6" s="24" t="s">
        <v>173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26" t="s">
        <v>24</v>
      </c>
      <c r="B8" s="26" t="s">
        <v>158</v>
      </c>
      <c r="C8" s="22" t="s">
        <v>1</v>
      </c>
      <c r="D8" s="22"/>
      <c r="E8" s="22"/>
      <c r="F8" s="22"/>
      <c r="G8" s="22"/>
      <c r="H8" s="22"/>
      <c r="I8" s="22" t="s">
        <v>3</v>
      </c>
      <c r="J8" s="22"/>
      <c r="K8" s="22"/>
      <c r="L8" s="22"/>
      <c r="M8" s="22"/>
      <c r="N8" s="22"/>
      <c r="O8" s="23" t="s">
        <v>157</v>
      </c>
    </row>
    <row r="9" spans="1:15" ht="12.75" customHeight="1">
      <c r="A9" s="26"/>
      <c r="B9" s="26"/>
      <c r="C9" s="22" t="s">
        <v>155</v>
      </c>
      <c r="D9" s="22" t="s">
        <v>156</v>
      </c>
      <c r="E9" s="22" t="s">
        <v>20</v>
      </c>
      <c r="F9" s="22" t="s">
        <v>21</v>
      </c>
      <c r="G9" s="22" t="s">
        <v>22</v>
      </c>
      <c r="H9" s="22" t="s">
        <v>23</v>
      </c>
      <c r="I9" s="22" t="s">
        <v>155</v>
      </c>
      <c r="J9" s="22" t="s">
        <v>156</v>
      </c>
      <c r="K9" s="22" t="s">
        <v>20</v>
      </c>
      <c r="L9" s="22" t="s">
        <v>21</v>
      </c>
      <c r="M9" s="22" t="s">
        <v>22</v>
      </c>
      <c r="N9" s="22" t="s">
        <v>23</v>
      </c>
      <c r="O9" s="23"/>
    </row>
    <row r="10" spans="1:15" ht="12.75" customHeight="1">
      <c r="A10" s="26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64.5" customHeight="1">
      <c r="A11" s="26"/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33</v>
      </c>
      <c r="B13" s="18" t="s">
        <v>34</v>
      </c>
      <c r="C13" s="9">
        <v>4700.9</v>
      </c>
      <c r="D13" s="9">
        <f>E13+H13</f>
        <v>1297.4</v>
      </c>
      <c r="E13" s="9">
        <v>1297.4</v>
      </c>
      <c r="F13" s="9">
        <v>956.1</v>
      </c>
      <c r="G13" s="9">
        <v>99.3</v>
      </c>
      <c r="H13" s="9"/>
      <c r="I13" s="9">
        <v>480</v>
      </c>
      <c r="J13" s="9">
        <f>K13+N13</f>
        <v>176.7</v>
      </c>
      <c r="K13" s="9">
        <v>45.3</v>
      </c>
      <c r="L13" s="9"/>
      <c r="M13" s="9"/>
      <c r="N13" s="9">
        <v>131.4</v>
      </c>
      <c r="O13" s="9">
        <f>D13+J13</f>
        <v>1474.1000000000001</v>
      </c>
    </row>
    <row r="14" spans="1:15" ht="31.5">
      <c r="A14" s="19" t="s">
        <v>35</v>
      </c>
      <c r="B14" s="18" t="s">
        <v>36</v>
      </c>
      <c r="C14" s="9">
        <v>30</v>
      </c>
      <c r="D14" s="9">
        <f aca="true" t="shared" si="0" ref="D14:D84">E14+H14</f>
        <v>30</v>
      </c>
      <c r="E14" s="9">
        <v>30</v>
      </c>
      <c r="F14" s="10"/>
      <c r="G14" s="10"/>
      <c r="H14" s="10"/>
      <c r="I14" s="10"/>
      <c r="J14" s="9">
        <f aca="true" t="shared" si="1" ref="J14:J84">K14+N14</f>
        <v>0</v>
      </c>
      <c r="K14" s="10"/>
      <c r="L14" s="10"/>
      <c r="M14" s="10"/>
      <c r="N14" s="10"/>
      <c r="O14" s="9">
        <f aca="true" t="shared" si="2" ref="O14:O84">D14+J14</f>
        <v>30</v>
      </c>
    </row>
    <row r="15" spans="1:15" ht="31.5">
      <c r="A15" s="19" t="s">
        <v>37</v>
      </c>
      <c r="B15" s="18" t="s">
        <v>38</v>
      </c>
      <c r="C15" s="9">
        <f>SUM(C16:C17)</f>
        <v>345.4</v>
      </c>
      <c r="D15" s="9">
        <f aca="true" t="shared" si="3" ref="D15:N15">SUM(D16:D17)</f>
        <v>79.69999999999999</v>
      </c>
      <c r="E15" s="9">
        <f t="shared" si="3"/>
        <v>79.69999999999999</v>
      </c>
      <c r="F15" s="9">
        <f t="shared" si="3"/>
        <v>50.2</v>
      </c>
      <c r="G15" s="9">
        <f t="shared" si="3"/>
        <v>3.5</v>
      </c>
      <c r="H15" s="9">
        <f t="shared" si="3"/>
        <v>0</v>
      </c>
      <c r="I15" s="9">
        <f t="shared" si="3"/>
        <v>13</v>
      </c>
      <c r="J15" s="9">
        <f t="shared" si="3"/>
        <v>13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13</v>
      </c>
      <c r="O15" s="9">
        <f t="shared" si="2"/>
        <v>92.69999999999999</v>
      </c>
    </row>
    <row r="16" spans="1:15" ht="31.5">
      <c r="A16" s="20" t="s">
        <v>39</v>
      </c>
      <c r="B16" s="21" t="s">
        <v>40</v>
      </c>
      <c r="C16" s="10">
        <v>215.4</v>
      </c>
      <c r="D16" s="9">
        <f t="shared" si="0"/>
        <v>61.8</v>
      </c>
      <c r="E16" s="10">
        <v>61.8</v>
      </c>
      <c r="F16" s="10">
        <v>50.2</v>
      </c>
      <c r="G16" s="10">
        <v>3.5</v>
      </c>
      <c r="H16" s="10"/>
      <c r="I16" s="10">
        <v>13</v>
      </c>
      <c r="J16" s="9">
        <f t="shared" si="1"/>
        <v>13</v>
      </c>
      <c r="K16" s="10"/>
      <c r="L16" s="10"/>
      <c r="M16" s="10"/>
      <c r="N16" s="10">
        <v>13</v>
      </c>
      <c r="O16" s="9">
        <f t="shared" si="2"/>
        <v>74.8</v>
      </c>
    </row>
    <row r="17" spans="1:15" ht="31.5">
      <c r="A17" s="20" t="s">
        <v>41</v>
      </c>
      <c r="B17" s="21" t="s">
        <v>5</v>
      </c>
      <c r="C17" s="10">
        <v>130</v>
      </c>
      <c r="D17" s="9">
        <f t="shared" si="0"/>
        <v>17.9</v>
      </c>
      <c r="E17" s="10">
        <v>17.9</v>
      </c>
      <c r="F17" s="10"/>
      <c r="G17" s="10"/>
      <c r="H17" s="10"/>
      <c r="I17" s="10"/>
      <c r="J17" s="9">
        <f t="shared" si="1"/>
        <v>0</v>
      </c>
      <c r="K17" s="10"/>
      <c r="L17" s="10"/>
      <c r="M17" s="10"/>
      <c r="N17" s="10"/>
      <c r="O17" s="9">
        <f t="shared" si="2"/>
        <v>17.9</v>
      </c>
    </row>
    <row r="18" spans="1:15" ht="31.5">
      <c r="A18" s="19" t="s">
        <v>42</v>
      </c>
      <c r="B18" s="18" t="s">
        <v>4</v>
      </c>
      <c r="C18" s="9">
        <v>300</v>
      </c>
      <c r="D18" s="9">
        <f t="shared" si="0"/>
        <v>167.1</v>
      </c>
      <c r="E18" s="9">
        <v>167.1</v>
      </c>
      <c r="F18" s="10"/>
      <c r="G18" s="10"/>
      <c r="H18" s="10"/>
      <c r="I18" s="10"/>
      <c r="J18" s="9">
        <f t="shared" si="1"/>
        <v>0</v>
      </c>
      <c r="K18" s="10"/>
      <c r="L18" s="10"/>
      <c r="M18" s="10"/>
      <c r="N18" s="10"/>
      <c r="O18" s="9">
        <f t="shared" si="2"/>
        <v>167.1</v>
      </c>
    </row>
    <row r="19" spans="1:15" ht="31.5">
      <c r="A19" s="19" t="s">
        <v>159</v>
      </c>
      <c r="B19" s="18" t="s">
        <v>162</v>
      </c>
      <c r="C19" s="9">
        <f>SUM(C20:C21)</f>
        <v>0</v>
      </c>
      <c r="D19" s="9">
        <f t="shared" si="0"/>
        <v>0</v>
      </c>
      <c r="E19" s="9">
        <f aca="true" t="shared" si="4" ref="E19:N19">SUM(E20:E21)</f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1000</v>
      </c>
      <c r="J19" s="9">
        <f t="shared" si="1"/>
        <v>39.1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39.1</v>
      </c>
      <c r="O19" s="9">
        <f t="shared" si="2"/>
        <v>39.1</v>
      </c>
    </row>
    <row r="20" spans="1:15" ht="31.5">
      <c r="A20" s="20" t="s">
        <v>160</v>
      </c>
      <c r="B20" s="21" t="s">
        <v>163</v>
      </c>
      <c r="C20" s="10"/>
      <c r="D20" s="9">
        <f t="shared" si="0"/>
        <v>0</v>
      </c>
      <c r="E20" s="10"/>
      <c r="F20" s="10"/>
      <c r="G20" s="10"/>
      <c r="H20" s="10"/>
      <c r="I20" s="10">
        <v>500</v>
      </c>
      <c r="J20" s="9">
        <f t="shared" si="1"/>
        <v>39.1</v>
      </c>
      <c r="K20" s="10"/>
      <c r="L20" s="10"/>
      <c r="M20" s="10"/>
      <c r="N20" s="10">
        <v>39.1</v>
      </c>
      <c r="O20" s="9">
        <f t="shared" si="2"/>
        <v>39.1</v>
      </c>
    </row>
    <row r="21" spans="1:15" ht="47.25">
      <c r="A21" s="20" t="s">
        <v>161</v>
      </c>
      <c r="B21" s="21" t="s">
        <v>164</v>
      </c>
      <c r="C21" s="10"/>
      <c r="D21" s="9">
        <f t="shared" si="0"/>
        <v>0</v>
      </c>
      <c r="E21" s="10"/>
      <c r="F21" s="10"/>
      <c r="G21" s="10"/>
      <c r="H21" s="10"/>
      <c r="I21" s="10">
        <v>500</v>
      </c>
      <c r="J21" s="9">
        <f t="shared" si="1"/>
        <v>0</v>
      </c>
      <c r="K21" s="10"/>
      <c r="L21" s="10"/>
      <c r="M21" s="10"/>
      <c r="N21" s="10"/>
      <c r="O21" s="9">
        <f t="shared" si="2"/>
        <v>0</v>
      </c>
    </row>
    <row r="22" spans="1:15" ht="47.25">
      <c r="A22" s="19" t="s">
        <v>43</v>
      </c>
      <c r="B22" s="18" t="s">
        <v>44</v>
      </c>
      <c r="C22" s="9">
        <v>2015.9</v>
      </c>
      <c r="D22" s="9">
        <f t="shared" si="0"/>
        <v>2015.9</v>
      </c>
      <c r="E22" s="9">
        <v>2015.9</v>
      </c>
      <c r="F22" s="10"/>
      <c r="G22" s="10"/>
      <c r="H22" s="10"/>
      <c r="I22" s="10"/>
      <c r="J22" s="9">
        <f t="shared" si="1"/>
        <v>0</v>
      </c>
      <c r="K22" s="10"/>
      <c r="L22" s="10"/>
      <c r="M22" s="10"/>
      <c r="N22" s="10"/>
      <c r="O22" s="9">
        <f t="shared" si="2"/>
        <v>2015.9</v>
      </c>
    </row>
    <row r="23" spans="1:15" ht="31.5">
      <c r="A23" s="19" t="s">
        <v>165</v>
      </c>
      <c r="B23" s="18" t="s">
        <v>167</v>
      </c>
      <c r="C23" s="9">
        <f>SUM(C24)</f>
        <v>0</v>
      </c>
      <c r="D23" s="9">
        <f t="shared" si="0"/>
        <v>0</v>
      </c>
      <c r="E23" s="9">
        <f aca="true" t="shared" si="5" ref="E23:N23">SUM(E24)</f>
        <v>0</v>
      </c>
      <c r="F23" s="9">
        <f t="shared" si="5"/>
        <v>0</v>
      </c>
      <c r="G23" s="9">
        <f t="shared" si="5"/>
        <v>0</v>
      </c>
      <c r="H23" s="9">
        <f t="shared" si="5"/>
        <v>0</v>
      </c>
      <c r="I23" s="9">
        <f t="shared" si="5"/>
        <v>2633.3</v>
      </c>
      <c r="J23" s="9">
        <f t="shared" si="1"/>
        <v>171.7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171.7</v>
      </c>
      <c r="O23" s="9">
        <f t="shared" si="2"/>
        <v>171.7</v>
      </c>
    </row>
    <row r="24" spans="1:15" ht="47.25">
      <c r="A24" s="20" t="s">
        <v>166</v>
      </c>
      <c r="B24" s="21" t="s">
        <v>168</v>
      </c>
      <c r="C24" s="10"/>
      <c r="D24" s="9">
        <f t="shared" si="0"/>
        <v>0</v>
      </c>
      <c r="E24" s="10"/>
      <c r="F24" s="10"/>
      <c r="G24" s="10"/>
      <c r="H24" s="10"/>
      <c r="I24" s="10">
        <v>2633.3</v>
      </c>
      <c r="J24" s="9">
        <f t="shared" si="1"/>
        <v>171.7</v>
      </c>
      <c r="K24" s="10"/>
      <c r="L24" s="10"/>
      <c r="M24" s="10"/>
      <c r="N24" s="10">
        <v>171.7</v>
      </c>
      <c r="O24" s="9">
        <f t="shared" si="2"/>
        <v>171.7</v>
      </c>
    </row>
    <row r="25" spans="1:15" ht="15.75">
      <c r="A25" s="19" t="s">
        <v>45</v>
      </c>
      <c r="B25" s="18" t="s">
        <v>6</v>
      </c>
      <c r="C25" s="9">
        <v>3523</v>
      </c>
      <c r="D25" s="9">
        <f t="shared" si="0"/>
        <v>1572.7</v>
      </c>
      <c r="E25" s="9">
        <v>1572.7</v>
      </c>
      <c r="F25" s="10"/>
      <c r="G25" s="10"/>
      <c r="H25" s="10"/>
      <c r="I25" s="9">
        <v>6210.4</v>
      </c>
      <c r="J25" s="9">
        <f t="shared" si="1"/>
        <v>716.4</v>
      </c>
      <c r="K25" s="10"/>
      <c r="L25" s="10"/>
      <c r="M25" s="10"/>
      <c r="N25" s="9">
        <v>716.4</v>
      </c>
      <c r="O25" s="9">
        <f t="shared" si="2"/>
        <v>2289.1</v>
      </c>
    </row>
    <row r="26" spans="1:15" ht="31.5">
      <c r="A26" s="19" t="s">
        <v>169</v>
      </c>
      <c r="B26" s="18" t="s">
        <v>170</v>
      </c>
      <c r="C26" s="9"/>
      <c r="D26" s="9">
        <f t="shared" si="0"/>
        <v>0</v>
      </c>
      <c r="E26" s="9"/>
      <c r="F26" s="10"/>
      <c r="G26" s="10"/>
      <c r="H26" s="10"/>
      <c r="I26" s="9">
        <v>670</v>
      </c>
      <c r="J26" s="9">
        <f t="shared" si="1"/>
        <v>0</v>
      </c>
      <c r="K26" s="10"/>
      <c r="L26" s="10"/>
      <c r="M26" s="10"/>
      <c r="N26" s="10"/>
      <c r="O26" s="9">
        <f t="shared" si="2"/>
        <v>0</v>
      </c>
    </row>
    <row r="27" spans="1:15" ht="31.5">
      <c r="A27" s="19" t="s">
        <v>46</v>
      </c>
      <c r="B27" s="18" t="s">
        <v>47</v>
      </c>
      <c r="C27" s="9">
        <v>1895</v>
      </c>
      <c r="D27" s="9">
        <f t="shared" si="0"/>
        <v>0</v>
      </c>
      <c r="E27" s="10"/>
      <c r="F27" s="10"/>
      <c r="G27" s="10"/>
      <c r="H27" s="10"/>
      <c r="I27" s="10"/>
      <c r="J27" s="9">
        <f t="shared" si="1"/>
        <v>0</v>
      </c>
      <c r="K27" s="10"/>
      <c r="L27" s="10"/>
      <c r="M27" s="10"/>
      <c r="N27" s="10"/>
      <c r="O27" s="9">
        <f t="shared" si="2"/>
        <v>0</v>
      </c>
    </row>
    <row r="28" spans="1:15" ht="31.5">
      <c r="A28" s="19" t="s">
        <v>48</v>
      </c>
      <c r="B28" s="18" t="s">
        <v>49</v>
      </c>
      <c r="C28" s="9">
        <f>SUM(C29)</f>
        <v>60</v>
      </c>
      <c r="D28" s="9">
        <f aca="true" t="shared" si="6" ref="D28:N29">SUM(D29)</f>
        <v>60</v>
      </c>
      <c r="E28" s="9">
        <f t="shared" si="6"/>
        <v>60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2"/>
        <v>60</v>
      </c>
    </row>
    <row r="29" spans="1:15" ht="31.5">
      <c r="A29" s="20" t="s">
        <v>50</v>
      </c>
      <c r="B29" s="21" t="s">
        <v>51</v>
      </c>
      <c r="C29" s="10">
        <v>60</v>
      </c>
      <c r="D29" s="9">
        <f t="shared" si="0"/>
        <v>60</v>
      </c>
      <c r="E29" s="10">
        <v>60</v>
      </c>
      <c r="F29" s="10"/>
      <c r="G29" s="10"/>
      <c r="H29" s="10"/>
      <c r="I29" s="10"/>
      <c r="J29" s="9">
        <f t="shared" si="6"/>
        <v>0</v>
      </c>
      <c r="K29" s="10"/>
      <c r="L29" s="10"/>
      <c r="M29" s="10"/>
      <c r="N29" s="10"/>
      <c r="O29" s="9">
        <f t="shared" si="2"/>
        <v>60</v>
      </c>
    </row>
    <row r="30" spans="1:15" ht="31.5">
      <c r="A30" s="19" t="s">
        <v>52</v>
      </c>
      <c r="B30" s="18" t="s">
        <v>53</v>
      </c>
      <c r="C30" s="9">
        <v>25</v>
      </c>
      <c r="D30" s="9">
        <f t="shared" si="0"/>
        <v>2</v>
      </c>
      <c r="E30" s="9">
        <v>2</v>
      </c>
      <c r="F30" s="10"/>
      <c r="G30" s="10"/>
      <c r="H30" s="10"/>
      <c r="I30" s="10"/>
      <c r="J30" s="9">
        <f t="shared" si="1"/>
        <v>0</v>
      </c>
      <c r="K30" s="10"/>
      <c r="L30" s="10"/>
      <c r="M30" s="10"/>
      <c r="N30" s="10"/>
      <c r="O30" s="9">
        <f t="shared" si="2"/>
        <v>2</v>
      </c>
    </row>
    <row r="31" spans="1:15" ht="47.25">
      <c r="A31" s="19" t="s">
        <v>54</v>
      </c>
      <c r="B31" s="18" t="s">
        <v>14</v>
      </c>
      <c r="C31" s="9">
        <v>150</v>
      </c>
      <c r="D31" s="9">
        <f t="shared" si="0"/>
        <v>2.8</v>
      </c>
      <c r="E31" s="9">
        <v>2.8</v>
      </c>
      <c r="F31" s="9"/>
      <c r="G31" s="9"/>
      <c r="H31" s="9"/>
      <c r="I31" s="9"/>
      <c r="J31" s="9">
        <f t="shared" si="1"/>
        <v>0</v>
      </c>
      <c r="K31" s="9"/>
      <c r="L31" s="9"/>
      <c r="M31" s="9"/>
      <c r="N31" s="9"/>
      <c r="O31" s="9">
        <f t="shared" si="2"/>
        <v>2.8</v>
      </c>
    </row>
    <row r="32" spans="1:15" ht="31.5">
      <c r="A32" s="19" t="s">
        <v>55</v>
      </c>
      <c r="B32" s="18" t="s">
        <v>28</v>
      </c>
      <c r="C32" s="9">
        <v>30</v>
      </c>
      <c r="D32" s="9">
        <f t="shared" si="0"/>
        <v>30</v>
      </c>
      <c r="E32" s="9">
        <v>30</v>
      </c>
      <c r="F32" s="10"/>
      <c r="G32" s="10"/>
      <c r="H32" s="10"/>
      <c r="I32" s="10"/>
      <c r="J32" s="9">
        <f t="shared" si="1"/>
        <v>0</v>
      </c>
      <c r="K32" s="10"/>
      <c r="L32" s="10"/>
      <c r="M32" s="10"/>
      <c r="N32" s="10"/>
      <c r="O32" s="9">
        <f t="shared" si="2"/>
        <v>30</v>
      </c>
    </row>
    <row r="33" spans="1:15" ht="15.75">
      <c r="A33" s="19" t="s">
        <v>56</v>
      </c>
      <c r="B33" s="18" t="s">
        <v>18</v>
      </c>
      <c r="C33" s="9">
        <v>111.3</v>
      </c>
      <c r="D33" s="9">
        <f t="shared" si="0"/>
        <v>26.1</v>
      </c>
      <c r="E33" s="9">
        <v>26.1</v>
      </c>
      <c r="F33" s="9"/>
      <c r="G33" s="9"/>
      <c r="H33" s="9"/>
      <c r="I33" s="9">
        <v>213.1</v>
      </c>
      <c r="J33" s="9">
        <f t="shared" si="1"/>
        <v>87.7</v>
      </c>
      <c r="K33" s="9"/>
      <c r="L33" s="9"/>
      <c r="M33" s="9"/>
      <c r="N33" s="9">
        <v>87.7</v>
      </c>
      <c r="O33" s="9">
        <f t="shared" si="2"/>
        <v>113.80000000000001</v>
      </c>
    </row>
    <row r="34" spans="1:15" ht="47.25">
      <c r="A34" s="19" t="s">
        <v>171</v>
      </c>
      <c r="B34" s="18" t="s">
        <v>172</v>
      </c>
      <c r="C34" s="9"/>
      <c r="D34" s="9">
        <f t="shared" si="0"/>
        <v>0</v>
      </c>
      <c r="E34" s="9"/>
      <c r="F34" s="9"/>
      <c r="G34" s="9"/>
      <c r="H34" s="9"/>
      <c r="I34" s="9">
        <v>68</v>
      </c>
      <c r="J34" s="9">
        <f t="shared" si="1"/>
        <v>18.3</v>
      </c>
      <c r="K34" s="9">
        <v>18.3</v>
      </c>
      <c r="L34" s="9"/>
      <c r="M34" s="9"/>
      <c r="N34" s="9"/>
      <c r="O34" s="9">
        <f t="shared" si="2"/>
        <v>18.3</v>
      </c>
    </row>
    <row r="35" spans="1:15" ht="47.25">
      <c r="A35" s="19" t="s">
        <v>57</v>
      </c>
      <c r="B35" s="18" t="s">
        <v>58</v>
      </c>
      <c r="C35" s="9">
        <v>639.3</v>
      </c>
      <c r="D35" s="9">
        <f t="shared" si="0"/>
        <v>167.4</v>
      </c>
      <c r="E35" s="9">
        <v>167.4</v>
      </c>
      <c r="F35" s="9">
        <v>146.8</v>
      </c>
      <c r="G35" s="9">
        <v>15.2</v>
      </c>
      <c r="H35" s="10"/>
      <c r="I35" s="10"/>
      <c r="J35" s="9">
        <f t="shared" si="1"/>
        <v>0</v>
      </c>
      <c r="K35" s="10"/>
      <c r="L35" s="10"/>
      <c r="M35" s="10"/>
      <c r="N35" s="10"/>
      <c r="O35" s="9">
        <f t="shared" si="2"/>
        <v>167.4</v>
      </c>
    </row>
    <row r="36" spans="1:15" ht="15.75">
      <c r="A36" s="19" t="s">
        <v>59</v>
      </c>
      <c r="B36" s="18" t="s">
        <v>60</v>
      </c>
      <c r="C36" s="9">
        <v>21936.2</v>
      </c>
      <c r="D36" s="9">
        <f t="shared" si="0"/>
        <v>5517.7</v>
      </c>
      <c r="E36" s="9">
        <v>5517.7</v>
      </c>
      <c r="F36" s="9">
        <v>3990.5</v>
      </c>
      <c r="G36" s="9">
        <v>1278.4</v>
      </c>
      <c r="H36" s="10"/>
      <c r="I36" s="9">
        <v>3600</v>
      </c>
      <c r="J36" s="9">
        <f t="shared" si="1"/>
        <v>594.7</v>
      </c>
      <c r="K36" s="9">
        <v>402.4</v>
      </c>
      <c r="L36" s="9"/>
      <c r="M36" s="9"/>
      <c r="N36" s="9">
        <v>192.3</v>
      </c>
      <c r="O36" s="9">
        <f t="shared" si="2"/>
        <v>6112.4</v>
      </c>
    </row>
    <row r="37" spans="1:15" ht="94.5">
      <c r="A37" s="19" t="s">
        <v>61</v>
      </c>
      <c r="B37" s="18" t="s">
        <v>62</v>
      </c>
      <c r="C37" s="9">
        <v>32317.4</v>
      </c>
      <c r="D37" s="9">
        <f t="shared" si="0"/>
        <v>8417.2</v>
      </c>
      <c r="E37" s="9">
        <v>8417.2</v>
      </c>
      <c r="F37" s="9">
        <v>6613</v>
      </c>
      <c r="G37" s="9">
        <v>1624.2</v>
      </c>
      <c r="H37" s="10"/>
      <c r="I37" s="9">
        <v>660</v>
      </c>
      <c r="J37" s="9">
        <f t="shared" si="1"/>
        <v>0</v>
      </c>
      <c r="K37" s="10"/>
      <c r="L37" s="10"/>
      <c r="M37" s="10"/>
      <c r="N37" s="10"/>
      <c r="O37" s="9">
        <f t="shared" si="2"/>
        <v>8417.2</v>
      </c>
    </row>
    <row r="38" spans="1:15" ht="63">
      <c r="A38" s="19" t="s">
        <v>63</v>
      </c>
      <c r="B38" s="18" t="s">
        <v>64</v>
      </c>
      <c r="C38" s="9">
        <v>8922.9</v>
      </c>
      <c r="D38" s="9">
        <f t="shared" si="0"/>
        <v>2310.7</v>
      </c>
      <c r="E38" s="9">
        <v>2310.7</v>
      </c>
      <c r="F38" s="9">
        <v>1758.5</v>
      </c>
      <c r="G38" s="9">
        <v>424</v>
      </c>
      <c r="H38" s="10"/>
      <c r="I38" s="9">
        <v>304.5</v>
      </c>
      <c r="J38" s="9">
        <f t="shared" si="1"/>
        <v>6.3</v>
      </c>
      <c r="K38" s="9">
        <v>2.3</v>
      </c>
      <c r="L38" s="9"/>
      <c r="M38" s="9"/>
      <c r="N38" s="9">
        <v>4</v>
      </c>
      <c r="O38" s="9">
        <f>D38+J38</f>
        <v>2317</v>
      </c>
    </row>
    <row r="39" spans="1:15" ht="63">
      <c r="A39" s="19" t="s">
        <v>65</v>
      </c>
      <c r="B39" s="18" t="s">
        <v>66</v>
      </c>
      <c r="C39" s="9">
        <v>1624.9</v>
      </c>
      <c r="D39" s="9">
        <f t="shared" si="0"/>
        <v>470.3</v>
      </c>
      <c r="E39" s="9">
        <v>470.3</v>
      </c>
      <c r="F39" s="9">
        <v>325.4</v>
      </c>
      <c r="G39" s="9">
        <v>135.8</v>
      </c>
      <c r="H39" s="10"/>
      <c r="I39" s="9">
        <v>171</v>
      </c>
      <c r="J39" s="9">
        <f t="shared" si="1"/>
        <v>20.6</v>
      </c>
      <c r="K39" s="9">
        <v>20.6</v>
      </c>
      <c r="L39" s="10"/>
      <c r="M39" s="10"/>
      <c r="N39" s="10"/>
      <c r="O39" s="9">
        <f t="shared" si="2"/>
        <v>490.90000000000003</v>
      </c>
    </row>
    <row r="40" spans="1:15" ht="47.25">
      <c r="A40" s="19" t="s">
        <v>67</v>
      </c>
      <c r="B40" s="18" t="s">
        <v>68</v>
      </c>
      <c r="C40" s="9">
        <v>660.5</v>
      </c>
      <c r="D40" s="9">
        <f t="shared" si="0"/>
        <v>137.9</v>
      </c>
      <c r="E40" s="9">
        <v>137.9</v>
      </c>
      <c r="F40" s="9">
        <v>136.4</v>
      </c>
      <c r="G40" s="10"/>
      <c r="H40" s="10"/>
      <c r="I40" s="10"/>
      <c r="J40" s="9">
        <f t="shared" si="1"/>
        <v>0</v>
      </c>
      <c r="K40" s="10"/>
      <c r="L40" s="10"/>
      <c r="M40" s="10"/>
      <c r="N40" s="10"/>
      <c r="O40" s="9">
        <f t="shared" si="2"/>
        <v>137.9</v>
      </c>
    </row>
    <row r="41" spans="1:15" ht="31.5">
      <c r="A41" s="19" t="s">
        <v>69</v>
      </c>
      <c r="B41" s="18" t="s">
        <v>70</v>
      </c>
      <c r="C41" s="9">
        <v>658.1</v>
      </c>
      <c r="D41" s="9">
        <f t="shared" si="0"/>
        <v>202.3</v>
      </c>
      <c r="E41" s="9">
        <v>202.3</v>
      </c>
      <c r="F41" s="9">
        <v>186.9</v>
      </c>
      <c r="G41" s="9">
        <v>7.4</v>
      </c>
      <c r="H41" s="10"/>
      <c r="I41" s="10"/>
      <c r="J41" s="9">
        <f t="shared" si="1"/>
        <v>0</v>
      </c>
      <c r="K41" s="10"/>
      <c r="L41" s="10"/>
      <c r="M41" s="10"/>
      <c r="N41" s="10"/>
      <c r="O41" s="9">
        <f t="shared" si="2"/>
        <v>202.3</v>
      </c>
    </row>
    <row r="42" spans="1:15" ht="15.75">
      <c r="A42" s="19" t="s">
        <v>71</v>
      </c>
      <c r="B42" s="18" t="s">
        <v>27</v>
      </c>
      <c r="C42" s="9">
        <v>70</v>
      </c>
      <c r="D42" s="9">
        <f t="shared" si="0"/>
        <v>7.8</v>
      </c>
      <c r="E42" s="9">
        <v>7.8</v>
      </c>
      <c r="F42" s="10"/>
      <c r="G42" s="10"/>
      <c r="H42" s="10"/>
      <c r="I42" s="10"/>
      <c r="J42" s="9">
        <f t="shared" si="1"/>
        <v>0</v>
      </c>
      <c r="K42" s="10"/>
      <c r="L42" s="10"/>
      <c r="M42" s="10"/>
      <c r="N42" s="10"/>
      <c r="O42" s="9">
        <f t="shared" si="2"/>
        <v>7.8</v>
      </c>
    </row>
    <row r="43" spans="1:15" ht="63">
      <c r="A43" s="19" t="s">
        <v>72</v>
      </c>
      <c r="B43" s="18" t="s">
        <v>73</v>
      </c>
      <c r="C43" s="9">
        <v>10.9</v>
      </c>
      <c r="D43" s="9">
        <f t="shared" si="0"/>
        <v>0</v>
      </c>
      <c r="E43" s="10"/>
      <c r="F43" s="10"/>
      <c r="G43" s="10"/>
      <c r="H43" s="10"/>
      <c r="I43" s="10"/>
      <c r="J43" s="9">
        <f t="shared" si="1"/>
        <v>0</v>
      </c>
      <c r="K43" s="10"/>
      <c r="L43" s="10"/>
      <c r="M43" s="10"/>
      <c r="N43" s="10"/>
      <c r="O43" s="9">
        <f t="shared" si="2"/>
        <v>0</v>
      </c>
    </row>
    <row r="44" spans="1:15" ht="94.5">
      <c r="A44" s="19" t="s">
        <v>74</v>
      </c>
      <c r="B44" s="18" t="s">
        <v>75</v>
      </c>
      <c r="C44" s="9">
        <v>200</v>
      </c>
      <c r="D44" s="9">
        <f t="shared" si="0"/>
        <v>0</v>
      </c>
      <c r="E44" s="10"/>
      <c r="F44" s="10"/>
      <c r="G44" s="10"/>
      <c r="H44" s="10"/>
      <c r="I44" s="10"/>
      <c r="J44" s="9">
        <f t="shared" si="1"/>
        <v>0</v>
      </c>
      <c r="K44" s="10"/>
      <c r="L44" s="10"/>
      <c r="M44" s="10"/>
      <c r="N44" s="10"/>
      <c r="O44" s="9">
        <f t="shared" si="2"/>
        <v>0</v>
      </c>
    </row>
    <row r="45" spans="1:15" ht="31.5">
      <c r="A45" s="19" t="s">
        <v>76</v>
      </c>
      <c r="B45" s="18" t="s">
        <v>77</v>
      </c>
      <c r="C45" s="9">
        <f aca="true" t="shared" si="7" ref="C45:N45">SUM(C46:C46)</f>
        <v>490</v>
      </c>
      <c r="D45" s="9">
        <f t="shared" si="7"/>
        <v>245.3</v>
      </c>
      <c r="E45" s="9">
        <f t="shared" si="7"/>
        <v>245.3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9">
        <f t="shared" si="7"/>
        <v>0</v>
      </c>
      <c r="O45" s="9">
        <f t="shared" si="2"/>
        <v>245.3</v>
      </c>
    </row>
    <row r="46" spans="1:15" ht="47.25">
      <c r="A46" s="20" t="s">
        <v>78</v>
      </c>
      <c r="B46" s="21" t="s">
        <v>79</v>
      </c>
      <c r="C46" s="10">
        <v>490</v>
      </c>
      <c r="D46" s="9">
        <f t="shared" si="0"/>
        <v>245.3</v>
      </c>
      <c r="E46" s="10">
        <v>245.3</v>
      </c>
      <c r="F46" s="10"/>
      <c r="G46" s="10"/>
      <c r="H46" s="10"/>
      <c r="I46" s="10"/>
      <c r="J46" s="9">
        <f t="shared" si="1"/>
        <v>0</v>
      </c>
      <c r="K46" s="10"/>
      <c r="L46" s="10"/>
      <c r="M46" s="10"/>
      <c r="N46" s="10"/>
      <c r="O46" s="9">
        <f t="shared" si="2"/>
        <v>245.3</v>
      </c>
    </row>
    <row r="47" spans="1:15" ht="47.25">
      <c r="A47" s="19" t="s">
        <v>80</v>
      </c>
      <c r="B47" s="18" t="s">
        <v>58</v>
      </c>
      <c r="C47" s="9">
        <v>1537.4</v>
      </c>
      <c r="D47" s="9">
        <f t="shared" si="0"/>
        <v>446.9</v>
      </c>
      <c r="E47" s="9">
        <v>446.9</v>
      </c>
      <c r="F47" s="9">
        <v>389.7</v>
      </c>
      <c r="G47" s="9">
        <v>32.8</v>
      </c>
      <c r="H47" s="10"/>
      <c r="I47" s="9">
        <v>32</v>
      </c>
      <c r="J47" s="9">
        <f t="shared" si="1"/>
        <v>0</v>
      </c>
      <c r="K47" s="10"/>
      <c r="L47" s="10"/>
      <c r="M47" s="10"/>
      <c r="N47" s="10"/>
      <c r="O47" s="9">
        <f t="shared" si="2"/>
        <v>446.9</v>
      </c>
    </row>
    <row r="48" spans="1:15" ht="110.25">
      <c r="A48" s="19" t="s">
        <v>81</v>
      </c>
      <c r="B48" s="18" t="s">
        <v>82</v>
      </c>
      <c r="C48" s="9">
        <v>545.4</v>
      </c>
      <c r="D48" s="9">
        <f t="shared" si="0"/>
        <v>62</v>
      </c>
      <c r="E48" s="9">
        <v>62</v>
      </c>
      <c r="F48" s="10"/>
      <c r="G48" s="10"/>
      <c r="H48" s="10"/>
      <c r="I48" s="10"/>
      <c r="J48" s="9">
        <f t="shared" si="1"/>
        <v>0</v>
      </c>
      <c r="K48" s="10"/>
      <c r="L48" s="10"/>
      <c r="M48" s="10"/>
      <c r="N48" s="10"/>
      <c r="O48" s="9">
        <f t="shared" si="2"/>
        <v>62</v>
      </c>
    </row>
    <row r="49" spans="1:15" ht="110.25">
      <c r="A49" s="19" t="s">
        <v>83</v>
      </c>
      <c r="B49" s="18" t="s">
        <v>84</v>
      </c>
      <c r="C49" s="9">
        <f>SUM(C50:C54)</f>
        <v>59270.5</v>
      </c>
      <c r="D49" s="9">
        <f aca="true" t="shared" si="8" ref="D49:N49">SUM(D50:D54)</f>
        <v>45364.299999999996</v>
      </c>
      <c r="E49" s="9">
        <f t="shared" si="8"/>
        <v>45364.299999999996</v>
      </c>
      <c r="F49" s="9">
        <f t="shared" si="8"/>
        <v>0</v>
      </c>
      <c r="G49" s="9">
        <f t="shared" si="8"/>
        <v>0</v>
      </c>
      <c r="H49" s="9">
        <f t="shared" si="8"/>
        <v>0</v>
      </c>
      <c r="I49" s="9">
        <f t="shared" si="8"/>
        <v>0</v>
      </c>
      <c r="J49" s="9">
        <f t="shared" si="8"/>
        <v>0</v>
      </c>
      <c r="K49" s="9">
        <f t="shared" si="8"/>
        <v>0</v>
      </c>
      <c r="L49" s="9">
        <f t="shared" si="8"/>
        <v>0</v>
      </c>
      <c r="M49" s="9">
        <f t="shared" si="8"/>
        <v>0</v>
      </c>
      <c r="N49" s="9">
        <f t="shared" si="8"/>
        <v>0</v>
      </c>
      <c r="O49" s="9">
        <f t="shared" si="2"/>
        <v>45364.299999999996</v>
      </c>
    </row>
    <row r="50" spans="1:15" ht="126">
      <c r="A50" s="20" t="s">
        <v>85</v>
      </c>
      <c r="B50" s="21" t="s">
        <v>86</v>
      </c>
      <c r="C50" s="10">
        <v>6250</v>
      </c>
      <c r="D50" s="9">
        <f t="shared" si="0"/>
        <v>1112.4</v>
      </c>
      <c r="E50" s="10">
        <v>1112.4</v>
      </c>
      <c r="F50" s="10"/>
      <c r="G50" s="10"/>
      <c r="H50" s="10"/>
      <c r="I50" s="10"/>
      <c r="J50" s="9">
        <f t="shared" si="1"/>
        <v>0</v>
      </c>
      <c r="K50" s="10"/>
      <c r="L50" s="10"/>
      <c r="M50" s="10"/>
      <c r="N50" s="10"/>
      <c r="O50" s="9">
        <f t="shared" si="2"/>
        <v>1112.4</v>
      </c>
    </row>
    <row r="51" spans="1:15" ht="126">
      <c r="A51" s="20" t="s">
        <v>87</v>
      </c>
      <c r="B51" s="21" t="s">
        <v>88</v>
      </c>
      <c r="C51" s="10">
        <v>1250</v>
      </c>
      <c r="D51" s="9">
        <f t="shared" si="0"/>
        <v>330.3</v>
      </c>
      <c r="E51" s="10">
        <v>330.3</v>
      </c>
      <c r="F51" s="10"/>
      <c r="G51" s="10"/>
      <c r="H51" s="10"/>
      <c r="I51" s="10"/>
      <c r="J51" s="9">
        <f t="shared" si="1"/>
        <v>0</v>
      </c>
      <c r="K51" s="10"/>
      <c r="L51" s="10"/>
      <c r="M51" s="10"/>
      <c r="N51" s="10"/>
      <c r="O51" s="9">
        <f t="shared" si="2"/>
        <v>330.3</v>
      </c>
    </row>
    <row r="52" spans="1:15" ht="126">
      <c r="A52" s="20" t="s">
        <v>89</v>
      </c>
      <c r="B52" s="21" t="s">
        <v>90</v>
      </c>
      <c r="C52" s="10">
        <v>2200</v>
      </c>
      <c r="D52" s="9">
        <f t="shared" si="0"/>
        <v>263.6</v>
      </c>
      <c r="E52" s="10">
        <v>263.6</v>
      </c>
      <c r="F52" s="10"/>
      <c r="G52" s="10"/>
      <c r="H52" s="10"/>
      <c r="I52" s="10"/>
      <c r="J52" s="9">
        <f t="shared" si="1"/>
        <v>0</v>
      </c>
      <c r="K52" s="10"/>
      <c r="L52" s="10"/>
      <c r="M52" s="10"/>
      <c r="N52" s="10"/>
      <c r="O52" s="9">
        <f t="shared" si="2"/>
        <v>263.6</v>
      </c>
    </row>
    <row r="53" spans="1:15" ht="31.5">
      <c r="A53" s="20" t="s">
        <v>91</v>
      </c>
      <c r="B53" s="21" t="s">
        <v>92</v>
      </c>
      <c r="C53" s="10">
        <v>900</v>
      </c>
      <c r="D53" s="9">
        <f t="shared" si="0"/>
        <v>89.9</v>
      </c>
      <c r="E53" s="10">
        <v>89.9</v>
      </c>
      <c r="F53" s="10"/>
      <c r="G53" s="10"/>
      <c r="H53" s="10"/>
      <c r="I53" s="10"/>
      <c r="J53" s="9">
        <f t="shared" si="1"/>
        <v>0</v>
      </c>
      <c r="K53" s="10"/>
      <c r="L53" s="10"/>
      <c r="M53" s="10"/>
      <c r="N53" s="10"/>
      <c r="O53" s="9">
        <f t="shared" si="2"/>
        <v>89.9</v>
      </c>
    </row>
    <row r="54" spans="1:15" ht="47.25">
      <c r="A54" s="20" t="s">
        <v>93</v>
      </c>
      <c r="B54" s="21" t="s">
        <v>94</v>
      </c>
      <c r="C54" s="10">
        <v>48670.5</v>
      </c>
      <c r="D54" s="9">
        <f t="shared" si="0"/>
        <v>43568.1</v>
      </c>
      <c r="E54" s="10">
        <v>43568.1</v>
      </c>
      <c r="F54" s="10"/>
      <c r="G54" s="10"/>
      <c r="H54" s="10"/>
      <c r="I54" s="10"/>
      <c r="J54" s="9"/>
      <c r="K54" s="10"/>
      <c r="L54" s="10"/>
      <c r="M54" s="10"/>
      <c r="N54" s="10"/>
      <c r="O54" s="9">
        <f t="shared" si="2"/>
        <v>43568.1</v>
      </c>
    </row>
    <row r="55" spans="1:15" ht="63">
      <c r="A55" s="19" t="s">
        <v>95</v>
      </c>
      <c r="B55" s="18" t="s">
        <v>96</v>
      </c>
      <c r="C55" s="9">
        <f>SUM(C56)</f>
        <v>18.5</v>
      </c>
      <c r="D55" s="9">
        <f aca="true" t="shared" si="9" ref="D55:N55">SUM(D56)</f>
        <v>13.6</v>
      </c>
      <c r="E55" s="9">
        <f t="shared" si="9"/>
        <v>13.6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9">
        <f t="shared" si="9"/>
        <v>0</v>
      </c>
      <c r="M55" s="9">
        <f t="shared" si="9"/>
        <v>0</v>
      </c>
      <c r="N55" s="9">
        <f t="shared" si="9"/>
        <v>0</v>
      </c>
      <c r="O55" s="9">
        <f t="shared" si="2"/>
        <v>13.6</v>
      </c>
    </row>
    <row r="56" spans="1:15" ht="63">
      <c r="A56" s="20" t="s">
        <v>97</v>
      </c>
      <c r="B56" s="21" t="s">
        <v>98</v>
      </c>
      <c r="C56" s="10">
        <v>18.5</v>
      </c>
      <c r="D56" s="9">
        <f t="shared" si="0"/>
        <v>13.6</v>
      </c>
      <c r="E56" s="10">
        <v>13.6</v>
      </c>
      <c r="F56" s="10"/>
      <c r="G56" s="10"/>
      <c r="H56" s="10"/>
      <c r="I56" s="10"/>
      <c r="J56" s="9">
        <f t="shared" si="1"/>
        <v>0</v>
      </c>
      <c r="K56" s="10"/>
      <c r="L56" s="10"/>
      <c r="M56" s="10"/>
      <c r="N56" s="10"/>
      <c r="O56" s="9">
        <f t="shared" si="2"/>
        <v>13.6</v>
      </c>
    </row>
    <row r="57" spans="1:15" ht="126">
      <c r="A57" s="19" t="s">
        <v>99</v>
      </c>
      <c r="B57" s="18" t="s">
        <v>100</v>
      </c>
      <c r="C57" s="9">
        <f>SUM(C58:C59)</f>
        <v>356.5</v>
      </c>
      <c r="D57" s="9">
        <f aca="true" t="shared" si="10" ref="D57:N57">SUM(D58:D59)</f>
        <v>183.9</v>
      </c>
      <c r="E57" s="9">
        <f t="shared" si="10"/>
        <v>183.9</v>
      </c>
      <c r="F57" s="9">
        <f t="shared" si="10"/>
        <v>0</v>
      </c>
      <c r="G57" s="9">
        <f t="shared" si="10"/>
        <v>0</v>
      </c>
      <c r="H57" s="9">
        <f t="shared" si="10"/>
        <v>0</v>
      </c>
      <c r="I57" s="9">
        <f t="shared" si="10"/>
        <v>0</v>
      </c>
      <c r="J57" s="9">
        <f t="shared" si="10"/>
        <v>0</v>
      </c>
      <c r="K57" s="9">
        <f t="shared" si="10"/>
        <v>0</v>
      </c>
      <c r="L57" s="9">
        <f t="shared" si="10"/>
        <v>0</v>
      </c>
      <c r="M57" s="9">
        <f t="shared" si="10"/>
        <v>0</v>
      </c>
      <c r="N57" s="9">
        <f t="shared" si="10"/>
        <v>0</v>
      </c>
      <c r="O57" s="9">
        <f t="shared" si="2"/>
        <v>183.9</v>
      </c>
    </row>
    <row r="58" spans="1:15" ht="31.5">
      <c r="A58" s="20" t="s">
        <v>101</v>
      </c>
      <c r="B58" s="21" t="s">
        <v>102</v>
      </c>
      <c r="C58" s="10">
        <v>6.5</v>
      </c>
      <c r="D58" s="9">
        <f t="shared" si="0"/>
        <v>6.4</v>
      </c>
      <c r="E58" s="10">
        <v>6.4</v>
      </c>
      <c r="F58" s="10"/>
      <c r="G58" s="10"/>
      <c r="H58" s="10"/>
      <c r="I58" s="10"/>
      <c r="J58" s="9">
        <f t="shared" si="1"/>
        <v>0</v>
      </c>
      <c r="K58" s="10"/>
      <c r="L58" s="10"/>
      <c r="M58" s="10"/>
      <c r="N58" s="10"/>
      <c r="O58" s="9">
        <f t="shared" si="2"/>
        <v>6.4</v>
      </c>
    </row>
    <row r="59" spans="1:15" ht="47.25">
      <c r="A59" s="20" t="s">
        <v>103</v>
      </c>
      <c r="B59" s="21" t="s">
        <v>13</v>
      </c>
      <c r="C59" s="10">
        <v>350</v>
      </c>
      <c r="D59" s="9">
        <f t="shared" si="0"/>
        <v>177.5</v>
      </c>
      <c r="E59" s="10">
        <v>177.5</v>
      </c>
      <c r="F59" s="10"/>
      <c r="G59" s="10"/>
      <c r="H59" s="10"/>
      <c r="I59" s="10"/>
      <c r="J59" s="9">
        <f t="shared" si="1"/>
        <v>0</v>
      </c>
      <c r="K59" s="10"/>
      <c r="L59" s="10"/>
      <c r="M59" s="10"/>
      <c r="N59" s="10"/>
      <c r="O59" s="9">
        <f t="shared" si="2"/>
        <v>177.5</v>
      </c>
    </row>
    <row r="60" spans="1:15" ht="63">
      <c r="A60" s="19" t="s">
        <v>104</v>
      </c>
      <c r="B60" s="18" t="s">
        <v>105</v>
      </c>
      <c r="C60" s="9">
        <f>SUM(C61:C69)</f>
        <v>35415.1</v>
      </c>
      <c r="D60" s="9">
        <f aca="true" t="shared" si="11" ref="D60:N60">SUM(D61:D69)</f>
        <v>7968.499999999999</v>
      </c>
      <c r="E60" s="9">
        <f t="shared" si="11"/>
        <v>7968.499999999999</v>
      </c>
      <c r="F60" s="9">
        <f t="shared" si="11"/>
        <v>0</v>
      </c>
      <c r="G60" s="9">
        <f t="shared" si="11"/>
        <v>0</v>
      </c>
      <c r="H60" s="9">
        <f t="shared" si="11"/>
        <v>0</v>
      </c>
      <c r="I60" s="9">
        <f t="shared" si="11"/>
        <v>0</v>
      </c>
      <c r="J60" s="9">
        <f t="shared" si="11"/>
        <v>0</v>
      </c>
      <c r="K60" s="9">
        <f t="shared" si="11"/>
        <v>0</v>
      </c>
      <c r="L60" s="9">
        <f t="shared" si="11"/>
        <v>0</v>
      </c>
      <c r="M60" s="9">
        <f t="shared" si="11"/>
        <v>0</v>
      </c>
      <c r="N60" s="9">
        <f t="shared" si="11"/>
        <v>0</v>
      </c>
      <c r="O60" s="9">
        <f t="shared" si="2"/>
        <v>7968.499999999999</v>
      </c>
    </row>
    <row r="61" spans="1:15" ht="31.5">
      <c r="A61" s="20" t="s">
        <v>106</v>
      </c>
      <c r="B61" s="21" t="s">
        <v>107</v>
      </c>
      <c r="C61" s="10">
        <v>220</v>
      </c>
      <c r="D61" s="9">
        <f t="shared" si="0"/>
        <v>40.1</v>
      </c>
      <c r="E61" s="10">
        <v>40.1</v>
      </c>
      <c r="F61" s="9"/>
      <c r="G61" s="9"/>
      <c r="H61" s="9"/>
      <c r="I61" s="9"/>
      <c r="J61" s="9">
        <f t="shared" si="1"/>
        <v>0</v>
      </c>
      <c r="K61" s="9"/>
      <c r="L61" s="9"/>
      <c r="M61" s="9"/>
      <c r="N61" s="9"/>
      <c r="O61" s="9">
        <f t="shared" si="2"/>
        <v>40.1</v>
      </c>
    </row>
    <row r="62" spans="1:15" ht="31.5">
      <c r="A62" s="20" t="s">
        <v>108</v>
      </c>
      <c r="B62" s="21" t="s">
        <v>109</v>
      </c>
      <c r="C62" s="10">
        <v>180</v>
      </c>
      <c r="D62" s="9">
        <f t="shared" si="0"/>
        <v>10</v>
      </c>
      <c r="E62" s="10">
        <v>10</v>
      </c>
      <c r="F62" s="10"/>
      <c r="G62" s="10"/>
      <c r="H62" s="10"/>
      <c r="I62" s="10"/>
      <c r="J62" s="9">
        <f t="shared" si="1"/>
        <v>0</v>
      </c>
      <c r="K62" s="10"/>
      <c r="L62" s="10"/>
      <c r="M62" s="10"/>
      <c r="N62" s="10"/>
      <c r="O62" s="9">
        <f t="shared" si="2"/>
        <v>10</v>
      </c>
    </row>
    <row r="63" spans="1:15" ht="31.5">
      <c r="A63" s="20" t="s">
        <v>110</v>
      </c>
      <c r="B63" s="21" t="s">
        <v>111</v>
      </c>
      <c r="C63" s="10">
        <v>16078</v>
      </c>
      <c r="D63" s="9">
        <f t="shared" si="0"/>
        <v>3370.8</v>
      </c>
      <c r="E63" s="10">
        <v>3370.8</v>
      </c>
      <c r="F63" s="10"/>
      <c r="G63" s="10"/>
      <c r="H63" s="10"/>
      <c r="I63" s="10"/>
      <c r="J63" s="9">
        <f t="shared" si="1"/>
        <v>0</v>
      </c>
      <c r="K63" s="10"/>
      <c r="L63" s="10"/>
      <c r="M63" s="10"/>
      <c r="N63" s="10"/>
      <c r="O63" s="9">
        <f t="shared" si="2"/>
        <v>3370.8</v>
      </c>
    </row>
    <row r="64" spans="1:15" ht="31.5">
      <c r="A64" s="20" t="s">
        <v>112</v>
      </c>
      <c r="B64" s="21" t="s">
        <v>113</v>
      </c>
      <c r="C64" s="10">
        <v>190</v>
      </c>
      <c r="D64" s="9">
        <f t="shared" si="0"/>
        <v>52.1</v>
      </c>
      <c r="E64" s="10">
        <v>52.1</v>
      </c>
      <c r="F64" s="10"/>
      <c r="G64" s="10"/>
      <c r="H64" s="10"/>
      <c r="I64" s="10"/>
      <c r="J64" s="9">
        <f t="shared" si="1"/>
        <v>0</v>
      </c>
      <c r="K64" s="10"/>
      <c r="L64" s="10"/>
      <c r="M64" s="10"/>
      <c r="N64" s="10"/>
      <c r="O64" s="9">
        <f t="shared" si="2"/>
        <v>52.1</v>
      </c>
    </row>
    <row r="65" spans="1:15" ht="31.5">
      <c r="A65" s="20" t="s">
        <v>114</v>
      </c>
      <c r="B65" s="21" t="s">
        <v>115</v>
      </c>
      <c r="C65" s="10">
        <v>1470</v>
      </c>
      <c r="D65" s="9">
        <f t="shared" si="0"/>
        <v>419.5</v>
      </c>
      <c r="E65" s="10">
        <v>419.5</v>
      </c>
      <c r="F65" s="10"/>
      <c r="G65" s="10"/>
      <c r="H65" s="10"/>
      <c r="I65" s="10"/>
      <c r="J65" s="9">
        <f t="shared" si="1"/>
        <v>0</v>
      </c>
      <c r="K65" s="10"/>
      <c r="L65" s="10"/>
      <c r="M65" s="10"/>
      <c r="N65" s="10"/>
      <c r="O65" s="9">
        <f t="shared" si="2"/>
        <v>419.5</v>
      </c>
    </row>
    <row r="66" spans="1:15" ht="31.5">
      <c r="A66" s="20" t="s">
        <v>116</v>
      </c>
      <c r="B66" s="21" t="s">
        <v>117</v>
      </c>
      <c r="C66" s="10">
        <v>80</v>
      </c>
      <c r="D66" s="9">
        <f t="shared" si="0"/>
        <v>12.6</v>
      </c>
      <c r="E66" s="10">
        <v>12.6</v>
      </c>
      <c r="F66" s="9"/>
      <c r="G66" s="9"/>
      <c r="H66" s="9"/>
      <c r="I66" s="9"/>
      <c r="J66" s="9">
        <f t="shared" si="1"/>
        <v>0</v>
      </c>
      <c r="K66" s="9"/>
      <c r="L66" s="9"/>
      <c r="M66" s="9"/>
      <c r="N66" s="9"/>
      <c r="O66" s="9">
        <f t="shared" si="2"/>
        <v>12.6</v>
      </c>
    </row>
    <row r="67" spans="1:15" ht="31.5">
      <c r="A67" s="20" t="s">
        <v>118</v>
      </c>
      <c r="B67" s="21" t="s">
        <v>119</v>
      </c>
      <c r="C67" s="10">
        <v>50</v>
      </c>
      <c r="D67" s="9">
        <f t="shared" si="0"/>
        <v>7.7</v>
      </c>
      <c r="E67" s="10">
        <v>7.7</v>
      </c>
      <c r="F67" s="10"/>
      <c r="G67" s="10"/>
      <c r="H67" s="10"/>
      <c r="I67" s="10"/>
      <c r="J67" s="9">
        <f t="shared" si="1"/>
        <v>0</v>
      </c>
      <c r="K67" s="10"/>
      <c r="L67" s="10"/>
      <c r="M67" s="10"/>
      <c r="N67" s="10"/>
      <c r="O67" s="9">
        <f t="shared" si="2"/>
        <v>7.7</v>
      </c>
    </row>
    <row r="68" spans="1:15" ht="31.5">
      <c r="A68" s="20" t="s">
        <v>120</v>
      </c>
      <c r="B68" s="21" t="s">
        <v>121</v>
      </c>
      <c r="C68" s="10">
        <v>9330</v>
      </c>
      <c r="D68" s="9">
        <f t="shared" si="0"/>
        <v>2154.5</v>
      </c>
      <c r="E68" s="10">
        <v>2154.5</v>
      </c>
      <c r="F68" s="10"/>
      <c r="G68" s="10"/>
      <c r="H68" s="10"/>
      <c r="I68" s="10"/>
      <c r="J68" s="9">
        <f t="shared" si="1"/>
        <v>0</v>
      </c>
      <c r="K68" s="10"/>
      <c r="L68" s="10"/>
      <c r="M68" s="10"/>
      <c r="N68" s="10"/>
      <c r="O68" s="9">
        <f t="shared" si="2"/>
        <v>2154.5</v>
      </c>
    </row>
    <row r="69" spans="1:15" ht="47.25">
      <c r="A69" s="20" t="s">
        <v>122</v>
      </c>
      <c r="B69" s="21" t="s">
        <v>123</v>
      </c>
      <c r="C69" s="10">
        <v>7817.1</v>
      </c>
      <c r="D69" s="9">
        <f t="shared" si="0"/>
        <v>1901.2</v>
      </c>
      <c r="E69" s="10">
        <v>1901.2</v>
      </c>
      <c r="F69" s="10"/>
      <c r="G69" s="10"/>
      <c r="H69" s="10"/>
      <c r="I69" s="10"/>
      <c r="J69" s="9">
        <f t="shared" si="1"/>
        <v>0</v>
      </c>
      <c r="K69" s="10"/>
      <c r="L69" s="10"/>
      <c r="M69" s="10"/>
      <c r="N69" s="10"/>
      <c r="O69" s="9">
        <f t="shared" si="2"/>
        <v>1901.2</v>
      </c>
    </row>
    <row r="70" spans="1:15" ht="47.25">
      <c r="A70" s="19" t="s">
        <v>124</v>
      </c>
      <c r="B70" s="18" t="s">
        <v>125</v>
      </c>
      <c r="C70" s="9">
        <v>1095</v>
      </c>
      <c r="D70" s="9">
        <f t="shared" si="0"/>
        <v>257.7</v>
      </c>
      <c r="E70" s="9">
        <v>257.7</v>
      </c>
      <c r="F70" s="10"/>
      <c r="G70" s="10"/>
      <c r="H70" s="10"/>
      <c r="I70" s="10"/>
      <c r="J70" s="9">
        <f t="shared" si="1"/>
        <v>0</v>
      </c>
      <c r="K70" s="10"/>
      <c r="L70" s="10"/>
      <c r="M70" s="10"/>
      <c r="N70" s="10"/>
      <c r="O70" s="9">
        <f t="shared" si="2"/>
        <v>257.7</v>
      </c>
    </row>
    <row r="71" spans="1:15" ht="78.75">
      <c r="A71" s="19" t="s">
        <v>126</v>
      </c>
      <c r="B71" s="18" t="s">
        <v>127</v>
      </c>
      <c r="C71" s="9">
        <f>SUM(C72:C73)</f>
        <v>1894.5</v>
      </c>
      <c r="D71" s="9">
        <f aca="true" t="shared" si="12" ref="D71:N71">SUM(D72:D73)</f>
        <v>456.59999999999997</v>
      </c>
      <c r="E71" s="9">
        <f t="shared" si="12"/>
        <v>456.59999999999997</v>
      </c>
      <c r="F71" s="9">
        <f t="shared" si="12"/>
        <v>396.9</v>
      </c>
      <c r="G71" s="9">
        <f t="shared" si="12"/>
        <v>19</v>
      </c>
      <c r="H71" s="9">
        <f t="shared" si="12"/>
        <v>0</v>
      </c>
      <c r="I71" s="9">
        <f t="shared" si="12"/>
        <v>2.5</v>
      </c>
      <c r="J71" s="9">
        <f t="shared" si="12"/>
        <v>2.4</v>
      </c>
      <c r="K71" s="9">
        <f t="shared" si="12"/>
        <v>2.4</v>
      </c>
      <c r="L71" s="9">
        <f t="shared" si="12"/>
        <v>0</v>
      </c>
      <c r="M71" s="9">
        <f t="shared" si="12"/>
        <v>0</v>
      </c>
      <c r="N71" s="9">
        <f t="shared" si="12"/>
        <v>0</v>
      </c>
      <c r="O71" s="9">
        <f t="shared" si="2"/>
        <v>458.99999999999994</v>
      </c>
    </row>
    <row r="72" spans="1:15" ht="78.75">
      <c r="A72" s="20" t="s">
        <v>128</v>
      </c>
      <c r="B72" s="21" t="s">
        <v>129</v>
      </c>
      <c r="C72" s="10">
        <v>1042.1</v>
      </c>
      <c r="D72" s="9">
        <f t="shared" si="0"/>
        <v>262.9</v>
      </c>
      <c r="E72" s="10">
        <v>262.9</v>
      </c>
      <c r="F72" s="10">
        <v>240</v>
      </c>
      <c r="G72" s="10">
        <v>2.7</v>
      </c>
      <c r="H72" s="10"/>
      <c r="I72" s="10">
        <v>2.5</v>
      </c>
      <c r="J72" s="9">
        <f t="shared" si="1"/>
        <v>2.4</v>
      </c>
      <c r="K72" s="9">
        <v>2.4</v>
      </c>
      <c r="L72" s="10"/>
      <c r="M72" s="10"/>
      <c r="N72" s="10"/>
      <c r="O72" s="9">
        <f t="shared" si="2"/>
        <v>265.29999999999995</v>
      </c>
    </row>
    <row r="73" spans="1:15" ht="31.5">
      <c r="A73" s="20" t="s">
        <v>130</v>
      </c>
      <c r="B73" s="21" t="s">
        <v>131</v>
      </c>
      <c r="C73" s="10">
        <v>852.4</v>
      </c>
      <c r="D73" s="9">
        <f t="shared" si="0"/>
        <v>193.7</v>
      </c>
      <c r="E73" s="10">
        <v>193.7</v>
      </c>
      <c r="F73" s="10">
        <v>156.9</v>
      </c>
      <c r="G73" s="10">
        <v>16.3</v>
      </c>
      <c r="H73" s="9"/>
      <c r="I73" s="9"/>
      <c r="J73" s="9">
        <f t="shared" si="1"/>
        <v>0</v>
      </c>
      <c r="K73" s="9"/>
      <c r="L73" s="9"/>
      <c r="M73" s="9"/>
      <c r="N73" s="9"/>
      <c r="O73" s="9">
        <f t="shared" si="2"/>
        <v>193.7</v>
      </c>
    </row>
    <row r="74" spans="1:15" ht="110.25">
      <c r="A74" s="19" t="s">
        <v>132</v>
      </c>
      <c r="B74" s="18" t="s">
        <v>133</v>
      </c>
      <c r="C74" s="9">
        <f>SUM(C75)</f>
        <v>120</v>
      </c>
      <c r="D74" s="9">
        <f aca="true" t="shared" si="13" ref="D74:N74">SUM(D75)</f>
        <v>41.8</v>
      </c>
      <c r="E74" s="9">
        <f t="shared" si="13"/>
        <v>41.8</v>
      </c>
      <c r="F74" s="9">
        <f t="shared" si="13"/>
        <v>0</v>
      </c>
      <c r="G74" s="9">
        <f t="shared" si="13"/>
        <v>0</v>
      </c>
      <c r="H74" s="9">
        <f t="shared" si="13"/>
        <v>0</v>
      </c>
      <c r="I74" s="9">
        <f t="shared" si="13"/>
        <v>0</v>
      </c>
      <c r="J74" s="9">
        <f t="shared" si="13"/>
        <v>0</v>
      </c>
      <c r="K74" s="9">
        <f t="shared" si="13"/>
        <v>0</v>
      </c>
      <c r="L74" s="9">
        <f t="shared" si="13"/>
        <v>0</v>
      </c>
      <c r="M74" s="9">
        <f t="shared" si="13"/>
        <v>0</v>
      </c>
      <c r="N74" s="9">
        <f t="shared" si="13"/>
        <v>0</v>
      </c>
      <c r="O74" s="9">
        <f t="shared" si="2"/>
        <v>41.8</v>
      </c>
    </row>
    <row r="75" spans="1:15" ht="94.5">
      <c r="A75" s="20" t="s">
        <v>134</v>
      </c>
      <c r="B75" s="21" t="s">
        <v>135</v>
      </c>
      <c r="C75" s="10">
        <v>120</v>
      </c>
      <c r="D75" s="9">
        <f t="shared" si="0"/>
        <v>41.8</v>
      </c>
      <c r="E75" s="10">
        <v>41.8</v>
      </c>
      <c r="F75" s="9"/>
      <c r="G75" s="9"/>
      <c r="H75" s="9"/>
      <c r="I75" s="9"/>
      <c r="J75" s="9">
        <f t="shared" si="1"/>
        <v>0</v>
      </c>
      <c r="K75" s="9"/>
      <c r="L75" s="9"/>
      <c r="M75" s="9"/>
      <c r="N75" s="9"/>
      <c r="O75" s="9">
        <f t="shared" si="2"/>
        <v>41.8</v>
      </c>
    </row>
    <row r="76" spans="1:15" ht="126">
      <c r="A76" s="19" t="s">
        <v>136</v>
      </c>
      <c r="B76" s="18" t="s">
        <v>137</v>
      </c>
      <c r="C76" s="9">
        <v>110</v>
      </c>
      <c r="D76" s="9">
        <f t="shared" si="0"/>
        <v>54.7</v>
      </c>
      <c r="E76" s="9">
        <v>54.7</v>
      </c>
      <c r="F76" s="10"/>
      <c r="G76" s="10"/>
      <c r="H76" s="10"/>
      <c r="I76" s="10"/>
      <c r="J76" s="9">
        <f t="shared" si="1"/>
        <v>0</v>
      </c>
      <c r="K76" s="10"/>
      <c r="L76" s="10"/>
      <c r="M76" s="10"/>
      <c r="N76" s="10"/>
      <c r="O76" s="9">
        <f t="shared" si="2"/>
        <v>54.7</v>
      </c>
    </row>
    <row r="77" spans="1:15" ht="31.5">
      <c r="A77" s="19" t="s">
        <v>138</v>
      </c>
      <c r="B77" s="18" t="s">
        <v>4</v>
      </c>
      <c r="C77" s="9">
        <v>250</v>
      </c>
      <c r="D77" s="9">
        <f t="shared" si="0"/>
        <v>0</v>
      </c>
      <c r="E77" s="9"/>
      <c r="F77" s="9"/>
      <c r="G77" s="9"/>
      <c r="H77" s="9"/>
      <c r="I77" s="9"/>
      <c r="J77" s="9">
        <f t="shared" si="1"/>
        <v>0</v>
      </c>
      <c r="K77" s="9"/>
      <c r="L77" s="9"/>
      <c r="M77" s="9"/>
      <c r="N77" s="9"/>
      <c r="O77" s="9">
        <f t="shared" si="2"/>
        <v>0</v>
      </c>
    </row>
    <row r="78" spans="1:15" ht="47.25">
      <c r="A78" s="19" t="s">
        <v>139</v>
      </c>
      <c r="B78" s="18" t="s">
        <v>58</v>
      </c>
      <c r="C78" s="9">
        <v>232.9</v>
      </c>
      <c r="D78" s="9">
        <f t="shared" si="0"/>
        <v>57.1</v>
      </c>
      <c r="E78" s="9">
        <v>57.1</v>
      </c>
      <c r="F78" s="9">
        <v>54</v>
      </c>
      <c r="G78" s="9">
        <v>2.1</v>
      </c>
      <c r="H78" s="10"/>
      <c r="I78" s="10"/>
      <c r="J78" s="9">
        <f t="shared" si="1"/>
        <v>0</v>
      </c>
      <c r="K78" s="10"/>
      <c r="L78" s="10"/>
      <c r="M78" s="10"/>
      <c r="N78" s="10"/>
      <c r="O78" s="9">
        <f t="shared" si="2"/>
        <v>57.1</v>
      </c>
    </row>
    <row r="79" spans="1:15" ht="31.5">
      <c r="A79" s="19" t="s">
        <v>140</v>
      </c>
      <c r="B79" s="18" t="s">
        <v>141</v>
      </c>
      <c r="C79" s="9">
        <f>SUM(C80)</f>
        <v>51</v>
      </c>
      <c r="D79" s="9">
        <f aca="true" t="shared" si="14" ref="D79:N79">SUM(D80)</f>
        <v>0</v>
      </c>
      <c r="E79" s="9">
        <f t="shared" si="14"/>
        <v>0</v>
      </c>
      <c r="F79" s="9">
        <f t="shared" si="14"/>
        <v>0</v>
      </c>
      <c r="G79" s="9">
        <f t="shared" si="14"/>
        <v>0</v>
      </c>
      <c r="H79" s="9">
        <f t="shared" si="14"/>
        <v>0</v>
      </c>
      <c r="I79" s="9">
        <f t="shared" si="14"/>
        <v>130</v>
      </c>
      <c r="J79" s="9">
        <f t="shared" si="14"/>
        <v>6.1</v>
      </c>
      <c r="K79" s="9">
        <f t="shared" si="14"/>
        <v>0</v>
      </c>
      <c r="L79" s="9">
        <f t="shared" si="14"/>
        <v>0</v>
      </c>
      <c r="M79" s="9">
        <f t="shared" si="14"/>
        <v>0</v>
      </c>
      <c r="N79" s="9">
        <f t="shared" si="14"/>
        <v>6.1</v>
      </c>
      <c r="O79" s="9">
        <f t="shared" si="2"/>
        <v>6.1</v>
      </c>
    </row>
    <row r="80" spans="1:15" ht="31.5">
      <c r="A80" s="20" t="s">
        <v>142</v>
      </c>
      <c r="B80" s="21" t="s">
        <v>143</v>
      </c>
      <c r="C80" s="10">
        <v>51</v>
      </c>
      <c r="D80" s="9">
        <f t="shared" si="0"/>
        <v>0</v>
      </c>
      <c r="E80" s="10"/>
      <c r="F80" s="10"/>
      <c r="G80" s="10"/>
      <c r="H80" s="10"/>
      <c r="I80" s="10">
        <v>130</v>
      </c>
      <c r="J80" s="9">
        <f t="shared" si="1"/>
        <v>6.1</v>
      </c>
      <c r="K80" s="10"/>
      <c r="L80" s="10"/>
      <c r="M80" s="10"/>
      <c r="N80" s="10">
        <v>6.1</v>
      </c>
      <c r="O80" s="9">
        <f t="shared" si="2"/>
        <v>6.1</v>
      </c>
    </row>
    <row r="81" spans="1:15" ht="47.25">
      <c r="A81" s="19" t="s">
        <v>144</v>
      </c>
      <c r="B81" s="18" t="s">
        <v>58</v>
      </c>
      <c r="C81" s="9">
        <v>254.4</v>
      </c>
      <c r="D81" s="9">
        <f t="shared" si="0"/>
        <v>55.6</v>
      </c>
      <c r="E81" s="9">
        <v>55.6</v>
      </c>
      <c r="F81" s="9">
        <v>46</v>
      </c>
      <c r="G81" s="9">
        <v>8.2</v>
      </c>
      <c r="H81" s="10"/>
      <c r="I81" s="9">
        <v>12</v>
      </c>
      <c r="J81" s="9">
        <f t="shared" si="1"/>
        <v>0</v>
      </c>
      <c r="K81" s="10"/>
      <c r="L81" s="10"/>
      <c r="M81" s="10"/>
      <c r="N81" s="10"/>
      <c r="O81" s="9">
        <f t="shared" si="2"/>
        <v>55.6</v>
      </c>
    </row>
    <row r="82" spans="1:15" ht="63">
      <c r="A82" s="19" t="s">
        <v>145</v>
      </c>
      <c r="B82" s="18" t="s">
        <v>7</v>
      </c>
      <c r="C82" s="9">
        <v>315</v>
      </c>
      <c r="D82" s="9">
        <f t="shared" si="0"/>
        <v>50.7</v>
      </c>
      <c r="E82" s="9">
        <v>50.7</v>
      </c>
      <c r="F82" s="9"/>
      <c r="G82" s="9"/>
      <c r="H82" s="9"/>
      <c r="I82" s="9"/>
      <c r="J82" s="9">
        <f t="shared" si="1"/>
        <v>0</v>
      </c>
      <c r="K82" s="9"/>
      <c r="L82" s="9"/>
      <c r="M82" s="9"/>
      <c r="N82" s="9"/>
      <c r="O82" s="9">
        <f t="shared" si="2"/>
        <v>50.7</v>
      </c>
    </row>
    <row r="83" spans="1:15" ht="15.75">
      <c r="A83" s="19" t="s">
        <v>146</v>
      </c>
      <c r="B83" s="18" t="s">
        <v>8</v>
      </c>
      <c r="C83" s="9">
        <v>994.1</v>
      </c>
      <c r="D83" s="9">
        <f t="shared" si="0"/>
        <v>247.5</v>
      </c>
      <c r="E83" s="9">
        <v>247.5</v>
      </c>
      <c r="F83" s="9">
        <v>198.4</v>
      </c>
      <c r="G83" s="9">
        <v>47.6</v>
      </c>
      <c r="H83" s="10"/>
      <c r="I83" s="9">
        <v>27.7</v>
      </c>
      <c r="J83" s="9">
        <f t="shared" si="1"/>
        <v>7.2</v>
      </c>
      <c r="K83" s="10"/>
      <c r="L83" s="10"/>
      <c r="M83" s="10"/>
      <c r="N83" s="9">
        <v>7.2</v>
      </c>
      <c r="O83" s="9">
        <f t="shared" si="2"/>
        <v>254.7</v>
      </c>
    </row>
    <row r="84" spans="1:15" ht="15.75">
      <c r="A84" s="19" t="s">
        <v>147</v>
      </c>
      <c r="B84" s="18" t="s">
        <v>9</v>
      </c>
      <c r="C84" s="9">
        <v>279.4</v>
      </c>
      <c r="D84" s="9">
        <f t="shared" si="0"/>
        <v>81.5</v>
      </c>
      <c r="E84" s="9">
        <v>81.5</v>
      </c>
      <c r="F84" s="9">
        <v>51</v>
      </c>
      <c r="G84" s="9">
        <v>29.7</v>
      </c>
      <c r="H84" s="9"/>
      <c r="I84" s="9">
        <v>0.5</v>
      </c>
      <c r="J84" s="9">
        <f t="shared" si="1"/>
        <v>0</v>
      </c>
      <c r="K84" s="9"/>
      <c r="L84" s="9"/>
      <c r="M84" s="9"/>
      <c r="N84" s="9"/>
      <c r="O84" s="9">
        <f t="shared" si="2"/>
        <v>81.5</v>
      </c>
    </row>
    <row r="85" spans="1:15" ht="31.5">
      <c r="A85" s="19" t="s">
        <v>148</v>
      </c>
      <c r="B85" s="18" t="s">
        <v>10</v>
      </c>
      <c r="C85" s="9">
        <v>99.3</v>
      </c>
      <c r="D85" s="9">
        <f aca="true" t="shared" si="15" ref="D85:D91">E85+H85</f>
        <v>19.9</v>
      </c>
      <c r="E85" s="9">
        <v>19.9</v>
      </c>
      <c r="F85" s="9">
        <v>18.6</v>
      </c>
      <c r="G85" s="9">
        <v>1.1</v>
      </c>
      <c r="H85" s="10"/>
      <c r="I85" s="10"/>
      <c r="J85" s="9">
        <f aca="true" t="shared" si="16" ref="J85:J91">K85+N85</f>
        <v>0</v>
      </c>
      <c r="K85" s="10"/>
      <c r="L85" s="10"/>
      <c r="M85" s="10"/>
      <c r="N85" s="10"/>
      <c r="O85" s="9">
        <f aca="true" t="shared" si="17" ref="O85:O91">D85+J85</f>
        <v>19.9</v>
      </c>
    </row>
    <row r="86" spans="1:15" ht="31.5">
      <c r="A86" s="19" t="s">
        <v>149</v>
      </c>
      <c r="B86" s="18" t="s">
        <v>11</v>
      </c>
      <c r="C86" s="9">
        <v>4466.1</v>
      </c>
      <c r="D86" s="9">
        <f t="shared" si="15"/>
        <v>911.9</v>
      </c>
      <c r="E86" s="9">
        <v>911.9</v>
      </c>
      <c r="F86" s="9">
        <v>822.3</v>
      </c>
      <c r="G86" s="9">
        <v>87.2</v>
      </c>
      <c r="H86" s="10"/>
      <c r="I86" s="9">
        <v>169</v>
      </c>
      <c r="J86" s="9">
        <f t="shared" si="16"/>
        <v>127.6</v>
      </c>
      <c r="K86" s="9">
        <v>127.6</v>
      </c>
      <c r="L86" s="9">
        <v>99.3</v>
      </c>
      <c r="M86" s="9">
        <v>11.3</v>
      </c>
      <c r="N86" s="10"/>
      <c r="O86" s="9">
        <f t="shared" si="17"/>
        <v>1039.5</v>
      </c>
    </row>
    <row r="87" spans="1:15" ht="31.5">
      <c r="A87" s="19" t="s">
        <v>150</v>
      </c>
      <c r="B87" s="18" t="s">
        <v>12</v>
      </c>
      <c r="C87" s="9">
        <v>754.8</v>
      </c>
      <c r="D87" s="9">
        <f t="shared" si="15"/>
        <v>376.1</v>
      </c>
      <c r="E87" s="9">
        <v>376.1</v>
      </c>
      <c r="F87" s="9">
        <v>67.2</v>
      </c>
      <c r="G87" s="9"/>
      <c r="H87" s="9"/>
      <c r="I87" s="9">
        <v>412.3</v>
      </c>
      <c r="J87" s="9">
        <f t="shared" si="16"/>
        <v>411.3</v>
      </c>
      <c r="K87" s="9"/>
      <c r="L87" s="9"/>
      <c r="M87" s="9"/>
      <c r="N87" s="9">
        <v>411.3</v>
      </c>
      <c r="O87" s="9">
        <f t="shared" si="17"/>
        <v>787.4000000000001</v>
      </c>
    </row>
    <row r="88" spans="1:15" ht="47.25">
      <c r="A88" s="19" t="s">
        <v>151</v>
      </c>
      <c r="B88" s="18" t="s">
        <v>58</v>
      </c>
      <c r="C88" s="9">
        <v>755.3</v>
      </c>
      <c r="D88" s="9">
        <f t="shared" si="15"/>
        <v>159.8</v>
      </c>
      <c r="E88" s="9">
        <v>159.8</v>
      </c>
      <c r="F88" s="9">
        <v>147.7</v>
      </c>
      <c r="G88" s="9">
        <v>7</v>
      </c>
      <c r="H88" s="10"/>
      <c r="I88" s="10"/>
      <c r="J88" s="9">
        <f t="shared" si="16"/>
        <v>0</v>
      </c>
      <c r="K88" s="10"/>
      <c r="L88" s="10"/>
      <c r="M88" s="10"/>
      <c r="N88" s="10"/>
      <c r="O88" s="9">
        <f t="shared" si="17"/>
        <v>159.8</v>
      </c>
    </row>
    <row r="89" spans="1:15" ht="15.75">
      <c r="A89" s="19" t="s">
        <v>152</v>
      </c>
      <c r="B89" s="18" t="s">
        <v>15</v>
      </c>
      <c r="C89" s="9">
        <v>600</v>
      </c>
      <c r="D89" s="9">
        <f t="shared" si="15"/>
        <v>0</v>
      </c>
      <c r="E89" s="9"/>
      <c r="F89" s="9"/>
      <c r="G89" s="9"/>
      <c r="H89" s="9"/>
      <c r="I89" s="9"/>
      <c r="J89" s="9">
        <f>SUM(J90:J91)</f>
        <v>0</v>
      </c>
      <c r="K89" s="9"/>
      <c r="L89" s="9"/>
      <c r="M89" s="9"/>
      <c r="N89" s="9"/>
      <c r="O89" s="9">
        <f t="shared" si="17"/>
        <v>0</v>
      </c>
    </row>
    <row r="90" spans="1:15" ht="63">
      <c r="A90" s="19" t="s">
        <v>153</v>
      </c>
      <c r="B90" s="18" t="s">
        <v>16</v>
      </c>
      <c r="C90" s="9">
        <v>78.5</v>
      </c>
      <c r="D90" s="9">
        <f t="shared" si="15"/>
        <v>78.5</v>
      </c>
      <c r="E90" s="9">
        <v>78.5</v>
      </c>
      <c r="F90" s="10"/>
      <c r="G90" s="10"/>
      <c r="H90" s="10"/>
      <c r="I90" s="10"/>
      <c r="J90" s="9">
        <f t="shared" si="16"/>
        <v>0</v>
      </c>
      <c r="K90" s="10"/>
      <c r="L90" s="10"/>
      <c r="M90" s="10"/>
      <c r="N90" s="10"/>
      <c r="O90" s="9">
        <f t="shared" si="17"/>
        <v>78.5</v>
      </c>
    </row>
    <row r="91" spans="1:15" ht="15.75">
      <c r="A91" s="19" t="s">
        <v>154</v>
      </c>
      <c r="B91" s="18" t="s">
        <v>17</v>
      </c>
      <c r="C91" s="9">
        <v>331.8</v>
      </c>
      <c r="D91" s="9">
        <f t="shared" si="15"/>
        <v>126.8</v>
      </c>
      <c r="E91" s="9">
        <v>126.8</v>
      </c>
      <c r="F91" s="10"/>
      <c r="G91" s="10"/>
      <c r="H91" s="10"/>
      <c r="I91" s="10"/>
      <c r="J91" s="9">
        <f t="shared" si="16"/>
        <v>0</v>
      </c>
      <c r="K91" s="10"/>
      <c r="L91" s="10"/>
      <c r="M91" s="10"/>
      <c r="N91" s="10"/>
      <c r="O91" s="9">
        <f t="shared" si="17"/>
        <v>126.8</v>
      </c>
    </row>
    <row r="92" spans="1:15" ht="15.75">
      <c r="A92" s="6" t="s">
        <v>19</v>
      </c>
      <c r="B92" s="5" t="s">
        <v>2</v>
      </c>
      <c r="C92" s="9">
        <f aca="true" t="shared" si="18" ref="C92:H92">C13+C14+C15+C18+C22+C25+C27+C28+C30+C31+C32+C33+C35+C36+C37+C38+C39+C40+C41+C42+C43+C44+C45+C47+C48+C49+C55+C57+C60+C70+C71+C74+C76+C77+C78+C79+C81+C82+C83+C84+C85+C86+C87+C88+C89+C90+C91+C19+C23+C26+C34</f>
        <v>190542.19999999992</v>
      </c>
      <c r="D92" s="9">
        <f t="shared" si="18"/>
        <v>79775.70000000001</v>
      </c>
      <c r="E92" s="9">
        <f t="shared" si="18"/>
        <v>79775.70000000001</v>
      </c>
      <c r="F92" s="9">
        <f t="shared" si="18"/>
        <v>16355.6</v>
      </c>
      <c r="G92" s="9">
        <f t="shared" si="18"/>
        <v>3822.5</v>
      </c>
      <c r="H92" s="9">
        <f t="shared" si="18"/>
        <v>0</v>
      </c>
      <c r="I92" s="9">
        <f>I13+I14+I15+I18+I22+I25+I27+I28+I30+I31+I32+I33+I35+I36+I37+I38+I39+I40+I41+I42+I43+I44+I45+I47+I48+I49+I55+I57+I60+I70+I71+I74+I76+I77+I78+I79+I81+I82+I83+I84+I85+I86+I87+I88+I89+I90+I91+I19+I23+I26+I34</f>
        <v>16809.3</v>
      </c>
      <c r="J92" s="9">
        <f aca="true" t="shared" si="19" ref="J92:O92">J13+J14+J15+J18+J22+J25+J27+J28+J30+J31+J32+J33+J35+J36+J37+J38+J39+J40+J41+J42+J43+J44+J45+J47+J48+J49+J55+J57+J60+J70+J71+J74+J76+J77+J78+J79+J81+J82+J83+J84+J85+J86+J87+J88+J89+J90+J91+J19+J23+J26+J34</f>
        <v>2399.1</v>
      </c>
      <c r="K92" s="9">
        <f t="shared" si="19"/>
        <v>618.9</v>
      </c>
      <c r="L92" s="9">
        <f t="shared" si="19"/>
        <v>99.3</v>
      </c>
      <c r="M92" s="9">
        <f t="shared" si="19"/>
        <v>11.3</v>
      </c>
      <c r="N92" s="9">
        <f t="shared" si="19"/>
        <v>1780.1999999999998</v>
      </c>
      <c r="O92" s="9">
        <f t="shared" si="19"/>
        <v>82174.8</v>
      </c>
    </row>
    <row r="93" spans="1:15" ht="15.75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33">
      <c r="A94" s="1"/>
      <c r="B94" s="8" t="s">
        <v>32</v>
      </c>
      <c r="C94" s="11"/>
      <c r="D94" s="12">
        <v>1966.8</v>
      </c>
      <c r="E94" s="11"/>
      <c r="F94" s="11"/>
      <c r="G94" s="11"/>
      <c r="H94" s="11"/>
      <c r="I94" s="11"/>
      <c r="J94" s="12">
        <v>189.6</v>
      </c>
      <c r="K94" s="11"/>
      <c r="L94" s="11"/>
      <c r="M94" s="11"/>
      <c r="N94" s="11"/>
      <c r="O94" s="11"/>
    </row>
    <row r="95" spans="1:15" ht="58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5.75">
      <c r="B96" s="24" t="s">
        <v>30</v>
      </c>
      <c r="C96" s="24"/>
      <c r="D96" s="16"/>
      <c r="E96" s="1"/>
      <c r="F96" s="17"/>
      <c r="G96" s="1"/>
      <c r="H96" s="17" t="s">
        <v>31</v>
      </c>
      <c r="I96" s="1"/>
      <c r="J96" s="7"/>
      <c r="K96" s="24"/>
      <c r="L96" s="24"/>
      <c r="M96" s="24"/>
      <c r="N96" s="24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</sheetData>
  <mergeCells count="22">
    <mergeCell ref="A4:O4"/>
    <mergeCell ref="A8:A11"/>
    <mergeCell ref="B8:B11"/>
    <mergeCell ref="C8:H8"/>
    <mergeCell ref="C9:C11"/>
    <mergeCell ref="D9:D11"/>
    <mergeCell ref="A5:O5"/>
    <mergeCell ref="N9:N11"/>
    <mergeCell ref="B96:C96"/>
    <mergeCell ref="A6:O6"/>
    <mergeCell ref="E9:E11"/>
    <mergeCell ref="L9:L11"/>
    <mergeCell ref="K9:K11"/>
    <mergeCell ref="K96:N96"/>
    <mergeCell ref="J9:J11"/>
    <mergeCell ref="M9:M11"/>
    <mergeCell ref="H9:H11"/>
    <mergeCell ref="I9:I11"/>
    <mergeCell ref="F9:F11"/>
    <mergeCell ref="G9:G11"/>
    <mergeCell ref="I8:N8"/>
    <mergeCell ref="O8:O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2017-05-19T06:10:46Z</cp:lastPrinted>
  <dcterms:created xsi:type="dcterms:W3CDTF">2015-05-15T13:19:11Z</dcterms:created>
  <dcterms:modified xsi:type="dcterms:W3CDTF">2017-05-19T06:10:53Z</dcterms:modified>
  <cp:category/>
  <cp:version/>
  <cp:contentType/>
  <cp:contentStatus/>
</cp:coreProperties>
</file>