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  <definedName name="_xlnm.Print_Area" localSheetId="0">'дод.7'!$A$1:$J$29</definedName>
  </definedNames>
  <calcPr fullCalcOnLoad="1"/>
</workbook>
</file>

<file path=xl/sharedStrings.xml><?xml version="1.0" encoding="utf-8"?>
<sst xmlns="http://schemas.openxmlformats.org/spreadsheetml/2006/main" count="93" uniqueCount="88">
  <si>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</si>
  <si>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</si>
  <si>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</si>
  <si>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</si>
  <si>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</si>
  <si>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</si>
  <si>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0829</t>
  </si>
  <si>
    <t>Код ФКВКБ</t>
  </si>
  <si>
    <t xml:space="preserve">Найменування головного розпорядника коштів, відповідального виконавця бюджетної програми або напрямку видатків
</t>
  </si>
  <si>
    <t>Код програмної класифікації видатків та кредитування місцевого бюджету</t>
  </si>
  <si>
    <t>Код ТПКВКМБ/ТКВКБМС</t>
  </si>
  <si>
    <t>Відділ культури, туризму, національностей та релігії Чортківської міської ради</t>
  </si>
  <si>
    <t>Інші культурно-освітні заклади та заходи</t>
  </si>
  <si>
    <t>2414200</t>
  </si>
  <si>
    <t>4200</t>
  </si>
  <si>
    <t>0110000</t>
  </si>
  <si>
    <t>2410000</t>
  </si>
  <si>
    <t>грн.</t>
  </si>
  <si>
    <t>Програма розвитку комунального підприємства "Парковий культурно-спортивний комплекс" на 2016-2018 роки</t>
  </si>
  <si>
    <t>Всього</t>
  </si>
  <si>
    <t>0100000</t>
  </si>
  <si>
    <t>2400000</t>
  </si>
  <si>
    <t xml:space="preserve">Зміни до переліку місцевих (регіональних) програм, які фінансуватимуться за рахунок коштів
міського бюджету  у 2017 році
</t>
  </si>
  <si>
    <t>6030</t>
  </si>
  <si>
    <t>0116030</t>
  </si>
  <si>
    <t>Програма фінансової підтримки комунальних підприємст міста Чорткова на 2017 рік</t>
  </si>
  <si>
    <t>0610</t>
  </si>
  <si>
    <t>Фінансова підтримка об'єктів житлово-комунального господарства</t>
  </si>
  <si>
    <t>Програма відшкодування різниці між розміром тарифу на житлово-комунальні послуги та розміром економічно - обгрунтованих витрат на їх надання для населення міста на 2017 рік</t>
  </si>
  <si>
    <t>0118600</t>
  </si>
  <si>
    <t>8600</t>
  </si>
  <si>
    <t>0133</t>
  </si>
  <si>
    <t>Інші видатки</t>
  </si>
  <si>
    <t>6140</t>
  </si>
  <si>
    <t>0116140</t>
  </si>
  <si>
    <t>Програма підтримки розвитку місцевого самоврядування та депутатської діяльності на 2017 рік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</si>
  <si>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</si>
  <si>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0640</t>
  </si>
  <si>
    <t xml:space="preserve">Управління соціального захисту населення, сім'ї та праці Чортківської міської ради </t>
  </si>
  <si>
    <t>1510000</t>
  </si>
  <si>
    <t>1513030</t>
  </si>
  <si>
    <t>3030</t>
  </si>
  <si>
    <t>Надання пільг з послуг зв'язку та компенсацій за пільговий проїзд окремим категоріям громадян</t>
  </si>
  <si>
    <t>Програма фінансування видатків на компенсаційні виплати за проїзд окремим категоріям громадян автомобільним транспортом на міських автобусних маршрутах загального користування у місті Чортків на 2017 рік</t>
  </si>
  <si>
    <t>1513035</t>
  </si>
  <si>
    <t>3035</t>
  </si>
  <si>
    <t>1070</t>
  </si>
  <si>
    <t>Компенсаційні виплати на пільговий проїзд автомобільним транспортом окремим категоріям громадян</t>
  </si>
  <si>
    <t>0620</t>
  </si>
  <si>
    <t xml:space="preserve">Додаток  2
до рішення сесії міської ради
від 14 вересня  2017 року  № </t>
  </si>
  <si>
    <t>Заступник міського голови з питань діяльності виконавчих органів міської ради</t>
  </si>
  <si>
    <t>Р.М.Тимофій</t>
  </si>
  <si>
    <t>1000000</t>
  </si>
  <si>
    <t>Управління освіти, молоді та спорту Чортківської міської ради</t>
  </si>
  <si>
    <t>1010000</t>
  </si>
  <si>
    <t>1015010</t>
  </si>
  <si>
    <t>5010</t>
  </si>
  <si>
    <t>Проведення спортивної роботи в регіоні</t>
  </si>
  <si>
    <t>1015011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</si>
  <si>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</si>
  <si>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</si>
  <si>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</si>
  <si>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футболу в місті Чорткові на 2015-2020 роки</t>
  </si>
  <si>
    <t>0116430</t>
  </si>
  <si>
    <t>6430</t>
  </si>
  <si>
    <t>0443</t>
  </si>
  <si>
    <t>Розробка схем та проектних рішень масового застосування</t>
  </si>
  <si>
    <t>Програма регулювання та розвитку земельних відносин на території міста на 2017-2019 роки</t>
  </si>
  <si>
    <t>0116052</t>
  </si>
  <si>
    <t>6052</t>
  </si>
  <si>
    <t>Забезпечення функціонування водопровідно-каналізаційного господарства</t>
  </si>
  <si>
    <t>Програма забезпечення нагляду та належного утримання зовнішнього протипожежного водопостачання в місті Чортків на 2017-2018 роки</t>
  </si>
  <si>
    <t>1011220</t>
  </si>
  <si>
    <t>1220</t>
  </si>
  <si>
    <t>0990</t>
  </si>
  <si>
    <t>Інші освітні програми</t>
  </si>
  <si>
    <t>Програма підтримки обдарованих дітей м.Чорткова на 2016-2020 роки</t>
  </si>
  <si>
    <t>2414040</t>
  </si>
  <si>
    <t>4040</t>
  </si>
  <si>
    <t>Видатки на заходи, передбачені державними і місцевими програмами розвитку культури і мистецтва</t>
  </si>
  <si>
    <t>Програма проведення культурно - мистецьких заходів на 2017 рік</t>
  </si>
  <si>
    <t>1500000</t>
  </si>
  <si>
    <t>0117810</t>
  </si>
  <si>
    <t>7810</t>
  </si>
  <si>
    <t>0320</t>
  </si>
  <si>
    <t>Видатки на запобігання та ліквідацію назвичайних ситуацій та наслідків стихійного лиха</t>
  </si>
  <si>
    <t>Програма захисту населення і території м. Чортків від надзвичайних ситуацій техногенного та природного характеру на 2017 рік</t>
  </si>
  <si>
    <t>Програма забезпечення підтримки теплопостачання міста Чорткова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</si>
</sst>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2"/>
      <color indexed="8"/>
      <name val="Times New Roman"/>
      <family val="0"/>
    </font>
    <font>
      <b/>
      <i/>
      <sz val="10"/>
      <name val="Times New Roman"/>
      <family val="1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i/>
      <sz val="12"/>
      <name val="Times New Roman"/>
      <family val="0"/>
    </font>
    <font>
      <sz val="12"/>
      <color indexed="8"/>
      <name val="Times New Roman"/>
      <family val="0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4" xfId="0" applyNumberFormat="1" applyFont="1" applyBorder="1" applyAlignment="1">
      <alignment horizontal="center" vertical="center" wrapText="1"/>
    </xf>
    <xf numFmtId="184" fontId="39" fillId="0" borderId="14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3" fontId="41" fillId="0" borderId="14" xfId="95" applyNumberFormat="1" applyFont="1" applyFill="1" applyBorder="1" applyAlignment="1">
      <alignment vertical="center" wrapText="1"/>
      <protection/>
    </xf>
    <xf numFmtId="0" fontId="29" fillId="0" borderId="14" xfId="0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3" fontId="41" fillId="0" borderId="14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left" vertical="center" wrapText="1"/>
    </xf>
    <xf numFmtId="3" fontId="46" fillId="0" borderId="15" xfId="95" applyNumberFormat="1" applyFont="1" applyFill="1" applyBorder="1" applyAlignment="1">
      <alignment vertical="center" wrapText="1"/>
      <protection/>
    </xf>
    <xf numFmtId="3" fontId="46" fillId="0" borderId="14" xfId="95" applyNumberFormat="1" applyFont="1" applyFill="1" applyBorder="1" applyAlignment="1">
      <alignment vertical="center" wrapText="1"/>
      <protection/>
    </xf>
    <xf numFmtId="0" fontId="31" fillId="0" borderId="0" xfId="0" applyNumberFormat="1" applyFont="1" applyFill="1" applyAlignment="1" applyProtection="1">
      <alignment vertical="center"/>
      <protection/>
    </xf>
    <xf numFmtId="49" fontId="31" fillId="0" borderId="14" xfId="0" applyNumberFormat="1" applyFont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49" fontId="43" fillId="0" borderId="14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43" fillId="0" borderId="14" xfId="0" applyFont="1" applyFill="1" applyBorder="1" applyAlignment="1">
      <alignment horizontal="left" vertical="center" wrapText="1"/>
    </xf>
    <xf numFmtId="3" fontId="47" fillId="0" borderId="14" xfId="95" applyNumberFormat="1" applyFont="1" applyFill="1" applyBorder="1" applyAlignment="1">
      <alignment vertical="center" wrapText="1"/>
      <protection/>
    </xf>
    <xf numFmtId="3" fontId="48" fillId="0" borderId="14" xfId="95" applyNumberFormat="1" applyFon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3" fontId="41" fillId="0" borderId="0" xfId="95" applyNumberFormat="1" applyFont="1" applyFill="1" applyBorder="1" applyAlignment="1">
      <alignment wrapText="1"/>
      <protection/>
    </xf>
    <xf numFmtId="49" fontId="43" fillId="0" borderId="14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left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3" fontId="41" fillId="0" borderId="14" xfId="95" applyNumberFormat="1" applyFont="1" applyFill="1" applyBorder="1" applyAlignment="1">
      <alignment vertical="center" wrapText="1"/>
      <protection/>
    </xf>
    <xf numFmtId="184" fontId="45" fillId="0" borderId="15" xfId="95" applyNumberFormat="1" applyFont="1" applyFill="1" applyBorder="1" applyAlignment="1">
      <alignment horizontal="justify" vertical="center" wrapText="1"/>
      <protection/>
    </xf>
    <xf numFmtId="184" fontId="45" fillId="0" borderId="14" xfId="0" applyNumberFormat="1" applyFont="1" applyFill="1" applyBorder="1" applyAlignment="1">
      <alignment horizontal="justify" vertical="center" wrapText="1"/>
    </xf>
    <xf numFmtId="184" fontId="39" fillId="0" borderId="14" xfId="0" applyNumberFormat="1" applyFont="1" applyFill="1" applyBorder="1" applyAlignment="1">
      <alignment horizontal="justify" vertical="center" wrapText="1"/>
    </xf>
    <xf numFmtId="184" fontId="44" fillId="0" borderId="14" xfId="0" applyNumberFormat="1" applyFont="1" applyFill="1" applyBorder="1" applyAlignment="1">
      <alignment horizontal="justify" vertical="center" wrapText="1"/>
    </xf>
    <xf numFmtId="184" fontId="44" fillId="0" borderId="14" xfId="95" applyNumberFormat="1" applyFont="1" applyFill="1" applyBorder="1" applyAlignment="1">
      <alignment horizontal="justify" vertical="center" wrapText="1"/>
      <protection/>
    </xf>
    <xf numFmtId="184" fontId="43" fillId="0" borderId="14" xfId="95" applyNumberFormat="1" applyFont="1" applyFill="1" applyBorder="1" applyAlignment="1">
      <alignment horizontal="justify" vertical="center" wrapText="1"/>
      <protection/>
    </xf>
    <xf numFmtId="184" fontId="39" fillId="0" borderId="14" xfId="0" applyNumberFormat="1" applyFont="1" applyFill="1" applyBorder="1" applyAlignment="1">
      <alignment horizontal="left" vertical="center" wrapText="1"/>
    </xf>
    <xf numFmtId="184" fontId="45" fillId="0" borderId="14" xfId="95" applyNumberFormat="1" applyFont="1" applyFill="1" applyBorder="1" applyAlignment="1">
      <alignment horizontal="left" vertical="center" wrapText="1"/>
      <protection/>
    </xf>
    <xf numFmtId="49" fontId="43" fillId="0" borderId="16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wrapText="1"/>
    </xf>
    <xf numFmtId="184" fontId="39" fillId="0" borderId="14" xfId="0" applyNumberFormat="1" applyFont="1" applyFill="1" applyBorder="1" applyAlignment="1">
      <alignment horizontal="justify" vertical="center" wrapText="1"/>
    </xf>
    <xf numFmtId="0" fontId="43" fillId="0" borderId="14" xfId="0" applyFont="1" applyBorder="1" applyAlignment="1">
      <alignment horizontal="left" vertical="center" wrapText="1"/>
    </xf>
    <xf numFmtId="184" fontId="45" fillId="0" borderId="14" xfId="95" applyNumberFormat="1" applyFont="1" applyBorder="1" applyAlignment="1">
      <alignment horizontal="left" vertical="center" wrapText="1"/>
      <protection/>
    </xf>
    <xf numFmtId="184" fontId="45" fillId="0" borderId="14" xfId="0" applyNumberFormat="1" applyFont="1" applyFill="1" applyBorder="1" applyAlignment="1">
      <alignment horizontal="left" vertical="center" wrapText="1"/>
    </xf>
    <xf numFmtId="184" fontId="43" fillId="0" borderId="14" xfId="95" applyNumberFormat="1" applyFont="1" applyFill="1" applyBorder="1" applyAlignment="1">
      <alignment horizontal="left" vertical="center" wrapText="1"/>
      <protection/>
    </xf>
    <xf numFmtId="3" fontId="41" fillId="0" borderId="15" xfId="95" applyNumberFormat="1" applyFont="1" applyFill="1" applyBorder="1" applyAlignment="1">
      <alignment horizontal="right" vertical="center" wrapText="1"/>
      <protection/>
    </xf>
    <xf numFmtId="184" fontId="44" fillId="0" borderId="14" xfId="95" applyNumberFormat="1" applyFont="1" applyFill="1" applyBorder="1" applyAlignment="1">
      <alignment horizontal="center" vertical="center" wrapText="1"/>
      <protection/>
    </xf>
    <xf numFmtId="184" fontId="45" fillId="0" borderId="14" xfId="95" applyNumberFormat="1" applyFont="1" applyFill="1" applyBorder="1" applyAlignment="1">
      <alignment horizontal="left" vertical="center" wrapText="1"/>
      <protection/>
    </xf>
    <xf numFmtId="0" fontId="29" fillId="0" borderId="16" xfId="0" applyFont="1" applyFill="1" applyBorder="1" applyAlignment="1">
      <alignment vertical="center" wrapText="1"/>
    </xf>
    <xf numFmtId="184" fontId="44" fillId="0" borderId="16" xfId="95" applyNumberFormat="1" applyFont="1" applyFill="1" applyBorder="1" applyAlignment="1">
      <alignment vertical="center" wrapText="1"/>
      <protection/>
    </xf>
    <xf numFmtId="49" fontId="29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wrapText="1"/>
    </xf>
    <xf numFmtId="3" fontId="41" fillId="0" borderId="17" xfId="0" applyNumberFormat="1" applyFont="1" applyFill="1" applyBorder="1" applyAlignment="1">
      <alignment horizontal="left" wrapText="1"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3" fillId="0" borderId="16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Zeros="0" tabSelected="1" zoomScale="85" zoomScaleNormal="85" zoomScaleSheetLayoutView="75" zoomScalePageLayoutView="0" workbookViewId="0" topLeftCell="A2">
      <pane xSplit="6" ySplit="3" topLeftCell="G8" activePane="bottomRight" state="frozen"/>
      <selection pane="topLeft" activeCell="A2" sqref="A2"/>
      <selection pane="topRight" activeCell="G2" sqref="G2"/>
      <selection pane="bottomLeft" activeCell="A5" sqref="A5"/>
      <selection pane="bottomRight" activeCell="I8" sqref="I8"/>
    </sheetView>
  </sheetViews>
  <sheetFormatPr defaultColWidth="9.16015625" defaultRowHeight="12.75"/>
  <cols>
    <col min="1" max="1" width="4.66015625" style="3" customWidth="1"/>
    <col min="2" max="2" width="16.5" style="6" hidden="1" customWidth="1"/>
    <col min="3" max="3" width="16.66015625" style="6" customWidth="1"/>
    <col min="4" max="4" width="17.83203125" style="6" customWidth="1"/>
    <col min="5" max="5" width="15.5" style="6" customWidth="1"/>
    <col min="6" max="6" width="56.66015625" style="3" customWidth="1"/>
    <col min="7" max="7" width="53.33203125" style="3" customWidth="1"/>
    <col min="8" max="8" width="19.5" style="3" customWidth="1"/>
    <col min="9" max="9" width="21.5" style="3" customWidth="1"/>
    <col min="10" max="10" width="19.83203125" style="3" customWidth="1"/>
    <col min="11" max="11" width="4.33203125" style="2" customWidth="1"/>
    <col min="12" max="16384" width="9.16015625" style="2" customWidth="1"/>
  </cols>
  <sheetData>
    <row r="1" spans="9:10" ht="49.5" customHeight="1">
      <c r="I1" s="84" t="s">
        <v>49</v>
      </c>
      <c r="J1" s="84"/>
    </row>
    <row r="2" spans="1:10" ht="46.5" customHeight="1">
      <c r="A2" s="1"/>
      <c r="B2" s="85" t="s">
        <v>22</v>
      </c>
      <c r="C2" s="86"/>
      <c r="D2" s="86"/>
      <c r="E2" s="86"/>
      <c r="F2" s="86"/>
      <c r="G2" s="86"/>
      <c r="H2" s="86"/>
      <c r="I2" s="86"/>
      <c r="J2" s="86"/>
    </row>
    <row r="3" spans="2:10" ht="17.25" customHeight="1">
      <c r="B3" s="7"/>
      <c r="C3" s="28"/>
      <c r="D3" s="28"/>
      <c r="E3" s="28"/>
      <c r="F3" s="9"/>
      <c r="G3" s="9"/>
      <c r="H3" s="9"/>
      <c r="I3" s="10"/>
      <c r="J3" s="33" t="s">
        <v>17</v>
      </c>
    </row>
    <row r="4" spans="1:10" ht="90" customHeight="1">
      <c r="A4" s="8"/>
      <c r="B4" s="11" t="s">
        <v>4</v>
      </c>
      <c r="C4" s="27" t="s">
        <v>9</v>
      </c>
      <c r="D4" s="27" t="s">
        <v>10</v>
      </c>
      <c r="E4" s="31" t="s">
        <v>7</v>
      </c>
      <c r="F4" s="30" t="s">
        <v>8</v>
      </c>
      <c r="G4" s="16" t="s">
        <v>2</v>
      </c>
      <c r="H4" s="32" t="s">
        <v>0</v>
      </c>
      <c r="I4" s="16" t="s">
        <v>1</v>
      </c>
      <c r="J4" s="16" t="s">
        <v>3</v>
      </c>
    </row>
    <row r="5" spans="1:10" s="20" customFormat="1" ht="18.75">
      <c r="A5" s="17"/>
      <c r="B5" s="18"/>
      <c r="C5" s="18" t="s">
        <v>20</v>
      </c>
      <c r="D5" s="18"/>
      <c r="E5" s="18"/>
      <c r="F5" s="37" t="s">
        <v>5</v>
      </c>
      <c r="G5" s="19"/>
      <c r="H5" s="34">
        <f>H6</f>
        <v>205602</v>
      </c>
      <c r="I5" s="34">
        <f>I6</f>
        <v>-17400</v>
      </c>
      <c r="J5" s="34">
        <f>H5+I5</f>
        <v>188202</v>
      </c>
    </row>
    <row r="6" spans="1:10" s="20" customFormat="1" ht="18.75">
      <c r="A6" s="17"/>
      <c r="B6" s="18"/>
      <c r="C6" s="18" t="s">
        <v>15</v>
      </c>
      <c r="D6" s="18"/>
      <c r="E6" s="18"/>
      <c r="F6" s="37" t="s">
        <v>5</v>
      </c>
      <c r="G6" s="19"/>
      <c r="H6" s="34">
        <f>H7+H8+H9+H10+H12+H11+H13</f>
        <v>205602</v>
      </c>
      <c r="I6" s="34">
        <f>I7+I8+I9+I10+I12+I11</f>
        <v>-17400</v>
      </c>
      <c r="J6" s="34">
        <f aca="true" t="shared" si="0" ref="J6:J27">H6+I6</f>
        <v>188202</v>
      </c>
    </row>
    <row r="7" spans="1:10" s="47" customFormat="1" ht="48.75" customHeight="1">
      <c r="A7" s="44"/>
      <c r="B7" s="45"/>
      <c r="C7" s="46" t="s">
        <v>24</v>
      </c>
      <c r="D7" s="48" t="s">
        <v>23</v>
      </c>
      <c r="E7" s="48" t="s">
        <v>26</v>
      </c>
      <c r="F7" s="41" t="s">
        <v>27</v>
      </c>
      <c r="G7" s="61" t="s">
        <v>25</v>
      </c>
      <c r="H7" s="42">
        <v>30000</v>
      </c>
      <c r="I7" s="43"/>
      <c r="J7" s="43">
        <f t="shared" si="0"/>
        <v>30000</v>
      </c>
    </row>
    <row r="8" spans="1:10" s="47" customFormat="1" ht="66" customHeight="1">
      <c r="A8" s="44"/>
      <c r="B8" s="45"/>
      <c r="C8" s="48" t="s">
        <v>68</v>
      </c>
      <c r="D8" s="48" t="s">
        <v>69</v>
      </c>
      <c r="E8" s="48" t="s">
        <v>48</v>
      </c>
      <c r="F8" s="51" t="s">
        <v>70</v>
      </c>
      <c r="G8" s="72" t="s">
        <v>71</v>
      </c>
      <c r="H8" s="42"/>
      <c r="I8" s="42">
        <v>-32400</v>
      </c>
      <c r="J8" s="43">
        <f t="shared" si="0"/>
        <v>-32400</v>
      </c>
    </row>
    <row r="9" spans="1:10" s="47" customFormat="1" ht="114.75" customHeight="1">
      <c r="A9" s="44"/>
      <c r="B9" s="45"/>
      <c r="C9" s="46" t="s">
        <v>34</v>
      </c>
      <c r="D9" s="46" t="s">
        <v>33</v>
      </c>
      <c r="E9" s="46" t="s">
        <v>37</v>
      </c>
      <c r="F9" s="41" t="s">
        <v>36</v>
      </c>
      <c r="G9" s="61" t="s">
        <v>28</v>
      </c>
      <c r="H9" s="42">
        <v>60602</v>
      </c>
      <c r="I9" s="42"/>
      <c r="J9" s="43">
        <f t="shared" si="0"/>
        <v>60602</v>
      </c>
    </row>
    <row r="10" spans="1:10" s="47" customFormat="1" ht="48" customHeight="1">
      <c r="A10" s="44"/>
      <c r="B10" s="45"/>
      <c r="C10" s="69" t="s">
        <v>63</v>
      </c>
      <c r="D10" s="48" t="s">
        <v>64</v>
      </c>
      <c r="E10" s="48" t="s">
        <v>65</v>
      </c>
      <c r="F10" s="70" t="s">
        <v>66</v>
      </c>
      <c r="G10" s="73" t="s">
        <v>67</v>
      </c>
      <c r="H10" s="42"/>
      <c r="I10" s="42">
        <v>15000</v>
      </c>
      <c r="J10" s="43">
        <f t="shared" si="0"/>
        <v>15000</v>
      </c>
    </row>
    <row r="11" spans="1:10" s="47" customFormat="1" ht="64.5" customHeight="1">
      <c r="A11" s="44"/>
      <c r="B11" s="45"/>
      <c r="C11" s="48" t="s">
        <v>82</v>
      </c>
      <c r="D11" s="48" t="s">
        <v>83</v>
      </c>
      <c r="E11" s="48" t="s">
        <v>84</v>
      </c>
      <c r="F11" s="51" t="s">
        <v>85</v>
      </c>
      <c r="G11" s="78" t="s">
        <v>86</v>
      </c>
      <c r="H11" s="42">
        <v>30000</v>
      </c>
      <c r="I11" s="42"/>
      <c r="J11" s="43">
        <f t="shared" si="0"/>
        <v>30000</v>
      </c>
    </row>
    <row r="12" spans="1:10" s="50" customFormat="1" ht="50.25" customHeight="1">
      <c r="A12" s="49"/>
      <c r="B12" s="13"/>
      <c r="C12" s="87" t="s">
        <v>29</v>
      </c>
      <c r="D12" s="87" t="s">
        <v>30</v>
      </c>
      <c r="E12" s="87" t="s">
        <v>31</v>
      </c>
      <c r="F12" s="89" t="s">
        <v>32</v>
      </c>
      <c r="G12" s="62" t="s">
        <v>35</v>
      </c>
      <c r="H12" s="43">
        <v>15000</v>
      </c>
      <c r="I12" s="43"/>
      <c r="J12" s="43">
        <f t="shared" si="0"/>
        <v>15000</v>
      </c>
    </row>
    <row r="13" spans="1:10" s="50" customFormat="1" ht="50.25" customHeight="1">
      <c r="A13" s="49"/>
      <c r="B13" s="13"/>
      <c r="C13" s="88"/>
      <c r="D13" s="88"/>
      <c r="E13" s="88"/>
      <c r="F13" s="90"/>
      <c r="G13" s="62" t="s">
        <v>87</v>
      </c>
      <c r="H13" s="43">
        <v>70000</v>
      </c>
      <c r="I13" s="43"/>
      <c r="J13" s="43">
        <f t="shared" si="0"/>
        <v>70000</v>
      </c>
    </row>
    <row r="14" spans="1:10" s="50" customFormat="1" ht="38.25" customHeight="1">
      <c r="A14" s="49"/>
      <c r="B14" s="13"/>
      <c r="C14" s="26" t="s">
        <v>52</v>
      </c>
      <c r="D14" s="26"/>
      <c r="E14" s="26"/>
      <c r="F14" s="29" t="s">
        <v>53</v>
      </c>
      <c r="G14" s="67"/>
      <c r="H14" s="60">
        <f>H15</f>
        <v>64000</v>
      </c>
      <c r="I14" s="60">
        <f>I15</f>
        <v>0</v>
      </c>
      <c r="J14" s="34">
        <f t="shared" si="0"/>
        <v>64000</v>
      </c>
    </row>
    <row r="15" spans="1:10" s="50" customFormat="1" ht="38.25" customHeight="1">
      <c r="A15" s="49"/>
      <c r="B15" s="13"/>
      <c r="C15" s="26" t="s">
        <v>54</v>
      </c>
      <c r="D15" s="26"/>
      <c r="E15" s="26"/>
      <c r="F15" s="29" t="s">
        <v>53</v>
      </c>
      <c r="G15" s="67"/>
      <c r="H15" s="60">
        <f>H16+H17</f>
        <v>64000</v>
      </c>
      <c r="I15" s="60">
        <f>I16+I17</f>
        <v>0</v>
      </c>
      <c r="J15" s="34">
        <f t="shared" si="0"/>
        <v>64000</v>
      </c>
    </row>
    <row r="16" spans="1:10" s="50" customFormat="1" ht="35.25" customHeight="1">
      <c r="A16" s="49"/>
      <c r="B16" s="13"/>
      <c r="C16" s="48" t="s">
        <v>72</v>
      </c>
      <c r="D16" s="48" t="s">
        <v>73</v>
      </c>
      <c r="E16" s="48" t="s">
        <v>74</v>
      </c>
      <c r="F16" s="51" t="s">
        <v>75</v>
      </c>
      <c r="G16" s="74" t="s">
        <v>76</v>
      </c>
      <c r="H16" s="43">
        <v>14000</v>
      </c>
      <c r="I16" s="60"/>
      <c r="J16" s="43">
        <f t="shared" si="0"/>
        <v>14000</v>
      </c>
    </row>
    <row r="17" spans="1:10" s="50" customFormat="1" ht="38.25" customHeight="1">
      <c r="A17" s="49"/>
      <c r="B17" s="13"/>
      <c r="C17" s="56" t="s">
        <v>55</v>
      </c>
      <c r="D17" s="56" t="s">
        <v>56</v>
      </c>
      <c r="E17" s="56"/>
      <c r="F17" s="57" t="s">
        <v>57</v>
      </c>
      <c r="G17" s="68"/>
      <c r="H17" s="43">
        <f>SUM(H18:H18)</f>
        <v>50000</v>
      </c>
      <c r="I17" s="43">
        <f>SUM(I18:I18)</f>
        <v>0</v>
      </c>
      <c r="J17" s="43">
        <f t="shared" si="0"/>
        <v>50000</v>
      </c>
    </row>
    <row r="18" spans="1:10" s="50" customFormat="1" ht="36.75" customHeight="1">
      <c r="A18" s="49"/>
      <c r="B18" s="13"/>
      <c r="C18" s="81" t="s">
        <v>58</v>
      </c>
      <c r="D18" s="81" t="s">
        <v>59</v>
      </c>
      <c r="E18" s="81" t="s">
        <v>60</v>
      </c>
      <c r="F18" s="79" t="s">
        <v>61</v>
      </c>
      <c r="G18" s="80" t="s">
        <v>62</v>
      </c>
      <c r="H18" s="53">
        <v>50000</v>
      </c>
      <c r="I18" s="53"/>
      <c r="J18" s="53">
        <f t="shared" si="0"/>
        <v>50000</v>
      </c>
    </row>
    <row r="19" spans="1:10" s="50" customFormat="1" ht="34.5" customHeight="1">
      <c r="A19" s="49"/>
      <c r="B19" s="13"/>
      <c r="C19" s="15" t="s">
        <v>81</v>
      </c>
      <c r="D19" s="15"/>
      <c r="E19" s="15"/>
      <c r="F19" s="37" t="s">
        <v>38</v>
      </c>
      <c r="G19" s="77"/>
      <c r="H19" s="76">
        <f>H20</f>
        <v>50000</v>
      </c>
      <c r="I19" s="76">
        <f>I20</f>
        <v>0</v>
      </c>
      <c r="J19" s="34">
        <f t="shared" si="0"/>
        <v>50000</v>
      </c>
    </row>
    <row r="20" spans="1:10" s="50" customFormat="1" ht="47.25" customHeight="1">
      <c r="A20" s="49"/>
      <c r="B20" s="13"/>
      <c r="C20" s="15" t="s">
        <v>39</v>
      </c>
      <c r="D20" s="15"/>
      <c r="E20" s="15"/>
      <c r="F20" s="37" t="s">
        <v>38</v>
      </c>
      <c r="G20" s="63"/>
      <c r="H20" s="60">
        <f>H21</f>
        <v>50000</v>
      </c>
      <c r="I20" s="60">
        <f>I21</f>
        <v>0</v>
      </c>
      <c r="J20" s="34">
        <f t="shared" si="0"/>
        <v>50000</v>
      </c>
    </row>
    <row r="21" spans="1:10" s="50" customFormat="1" ht="47.25">
      <c r="A21" s="49"/>
      <c r="B21" s="13"/>
      <c r="C21" s="48" t="s">
        <v>40</v>
      </c>
      <c r="D21" s="48" t="s">
        <v>41</v>
      </c>
      <c r="E21" s="48"/>
      <c r="F21" s="51" t="s">
        <v>42</v>
      </c>
      <c r="G21" s="71"/>
      <c r="H21" s="43">
        <f>H22</f>
        <v>50000</v>
      </c>
      <c r="I21" s="43"/>
      <c r="J21" s="43">
        <f t="shared" si="0"/>
        <v>50000</v>
      </c>
    </row>
    <row r="22" spans="1:10" s="50" customFormat="1" ht="94.5">
      <c r="A22" s="49"/>
      <c r="B22" s="13"/>
      <c r="C22" s="58" t="s">
        <v>44</v>
      </c>
      <c r="D22" s="58" t="s">
        <v>45</v>
      </c>
      <c r="E22" s="58" t="s">
        <v>46</v>
      </c>
      <c r="F22" s="59" t="s">
        <v>47</v>
      </c>
      <c r="G22" s="64" t="s">
        <v>43</v>
      </c>
      <c r="H22" s="53">
        <v>50000</v>
      </c>
      <c r="I22" s="43"/>
      <c r="J22" s="53">
        <f t="shared" si="0"/>
        <v>50000</v>
      </c>
    </row>
    <row r="23" spans="1:10" s="5" customFormat="1" ht="31.5">
      <c r="A23" s="4"/>
      <c r="B23" s="14"/>
      <c r="C23" s="15" t="s">
        <v>21</v>
      </c>
      <c r="D23" s="15"/>
      <c r="E23" s="15"/>
      <c r="F23" s="37" t="s">
        <v>11</v>
      </c>
      <c r="G23" s="65"/>
      <c r="H23" s="34">
        <f>H24</f>
        <v>256525</v>
      </c>
      <c r="I23" s="34">
        <f>I24</f>
        <v>0</v>
      </c>
      <c r="J23" s="34">
        <f t="shared" si="0"/>
        <v>256525</v>
      </c>
    </row>
    <row r="24" spans="1:10" s="5" customFormat="1" ht="31.5">
      <c r="A24" s="4"/>
      <c r="B24" s="14"/>
      <c r="C24" s="15" t="s">
        <v>16</v>
      </c>
      <c r="D24" s="15"/>
      <c r="E24" s="15"/>
      <c r="F24" s="37" t="s">
        <v>11</v>
      </c>
      <c r="G24" s="65"/>
      <c r="H24" s="34">
        <f>H25+H26</f>
        <v>256525</v>
      </c>
      <c r="I24" s="34">
        <f>I26</f>
        <v>0</v>
      </c>
      <c r="J24" s="34">
        <f t="shared" si="0"/>
        <v>256525</v>
      </c>
    </row>
    <row r="25" spans="1:10" s="5" customFormat="1" ht="47.25">
      <c r="A25" s="4"/>
      <c r="B25" s="14"/>
      <c r="C25" s="48" t="s">
        <v>77</v>
      </c>
      <c r="D25" s="48" t="s">
        <v>78</v>
      </c>
      <c r="E25" s="48" t="s">
        <v>6</v>
      </c>
      <c r="F25" s="51" t="s">
        <v>79</v>
      </c>
      <c r="G25" s="75" t="s">
        <v>80</v>
      </c>
      <c r="H25" s="43">
        <v>50000</v>
      </c>
      <c r="I25" s="43"/>
      <c r="J25" s="43">
        <f t="shared" si="0"/>
        <v>50000</v>
      </c>
    </row>
    <row r="26" spans="1:10" s="22" customFormat="1" ht="56.25" customHeight="1">
      <c r="A26" s="21"/>
      <c r="B26" s="13"/>
      <c r="C26" s="48" t="s">
        <v>13</v>
      </c>
      <c r="D26" s="48" t="s">
        <v>14</v>
      </c>
      <c r="E26" s="48" t="s">
        <v>6</v>
      </c>
      <c r="F26" s="51" t="s">
        <v>12</v>
      </c>
      <c r="G26" s="66" t="s">
        <v>18</v>
      </c>
      <c r="H26" s="52">
        <v>206525</v>
      </c>
      <c r="I26" s="52"/>
      <c r="J26" s="43">
        <f t="shared" si="0"/>
        <v>206525</v>
      </c>
    </row>
    <row r="27" spans="2:10" ht="45.75" customHeight="1">
      <c r="B27" s="12"/>
      <c r="C27" s="35"/>
      <c r="D27" s="36"/>
      <c r="E27" s="36"/>
      <c r="F27" s="38" t="s">
        <v>19</v>
      </c>
      <c r="G27" s="39"/>
      <c r="H27" s="40">
        <f>H5+H19+H23+H14</f>
        <v>576127</v>
      </c>
      <c r="I27" s="40">
        <f>I5+I19+I23+I14</f>
        <v>-17400</v>
      </c>
      <c r="J27" s="34">
        <f t="shared" si="0"/>
        <v>558727</v>
      </c>
    </row>
    <row r="28" spans="1:10" s="24" customFormat="1" ht="84" customHeight="1">
      <c r="A28" s="23"/>
      <c r="B28" s="25"/>
      <c r="C28" s="25"/>
      <c r="D28" s="82" t="s">
        <v>50</v>
      </c>
      <c r="E28" s="82"/>
      <c r="F28" s="82"/>
      <c r="G28" s="54"/>
      <c r="H28" s="83" t="s">
        <v>51</v>
      </c>
      <c r="I28" s="83"/>
      <c r="J28" s="55"/>
    </row>
  </sheetData>
  <sheetProtection/>
  <mergeCells count="8">
    <mergeCell ref="D28:F28"/>
    <mergeCell ref="H28:I28"/>
    <mergeCell ref="I1:J1"/>
    <mergeCell ref="B2:J2"/>
    <mergeCell ref="C12:C13"/>
    <mergeCell ref="D12:D13"/>
    <mergeCell ref="E12:E13"/>
    <mergeCell ref="F12:F13"/>
  </mergeCells>
  <printOptions/>
  <pageMargins left="0.1968503937007874" right="0.1968503937007874" top="0.4" bottom="0.1968503937007874" header="0.1968503937007874" footer="0.1968503937007874"/>
  <pageSetup fitToHeight="32" horizontalDpi="600" verticalDpi="6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2017-09-13T11:18:59Z</cp:lastPrinted>
  <dcterms:created xsi:type="dcterms:W3CDTF">2014-01-17T10:52:16Z</dcterms:created>
  <dcterms:modified xsi:type="dcterms:W3CDTF">2017-09-13T11:19:03Z</dcterms:modified>
  <cp:category/>
  <cp:version/>
  <cp:contentType/>
  <cp:contentStatus/>
</cp:coreProperties>
</file>