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'Лист1'!$A$1:$C$178</definedName>
    <definedName name="Z_9DE2C2B8_7914_4EF9_9E04_79FC1AB955A1_.wvu.PrintArea" localSheetId="0" hidden="1">'Лист1'!$A$1:$C$177</definedName>
    <definedName name="Z_9DE2C2B8_7914_4EF9_9E04_79FC1AB955A1_.wvu.Rows" localSheetId="0" hidden="1">'Лист1'!$21:$21,'Лист1'!#REF!,'Лист1'!#REF!,'Лист1'!#REF!,'Лист1'!#REF!,'Лист1'!#REF!,'Лист1'!$173:$173</definedName>
  </definedNames>
  <calcPr fullCalcOnLoad="1"/>
</workbook>
</file>

<file path=xl/sharedStrings.xml><?xml version="1.0" encoding="utf-8"?>
<sst xmlns="http://schemas.openxmlformats.org/spreadsheetml/2006/main" count="229" uniqueCount="187">
  <si>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</si>
  <si>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</si>
  <si>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</si>
  <si>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</si>
  <si>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</si>
  <si>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</si>
  <si>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</si>
  <si>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</si>
  <si>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</si>
  <si>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</si>
  <si>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</si>
  <si>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</si>
  <si>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</si>
  <si>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</si>
  <si>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</si>
  <si>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</si>
  <si>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</si>
  <si>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</si>
  <si>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</si>
  <si>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</si>
  <si>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</si>
  <si>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</si>
  <si>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</si>
  <si>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</si>
  <si>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</si>
  <si>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</si>
  <si>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</si>
  <si>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</si>
  <si>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</si>
  <si>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</si>
  <si>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</si>
  <si>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</si>
  <si>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</si>
  <si>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</si>
  <si>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</si>
  <si>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</si>
  <si>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</si>
  <si>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</si>
  <si>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</si>
  <si>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</si>
  <si>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</si>
  <si>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</si>
  <si>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</si>
  <si>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</si>
  <si>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</si>
  <si>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</si>
  <si>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</si>
  <si>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</si>
  <si>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</si>
  <si>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</si>
  <si>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</si>
  <si>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</si>
  <si>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</si>
  <si>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</si>
  <si>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</si>
  <si>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</si>
  <si>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</si>
  <si>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</si>
  <si>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</si>
  <si>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</si>
  <si>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</si>
  <si>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</si>
  <si>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</si>
  <si>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</si>
  <si>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</si>
  <si>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</si>
  <si>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</si>
  <si>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</si>
  <si>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</si>
  <si>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</si>
  <si>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</si>
  <si>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</si>
  <si>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</si>
  <si>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</si>
  <si>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</si>
  <si>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</si>
  <si>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</si>
  <si>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</si>
  <si>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</si>
  <si>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</si>
  <si>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</si>
  <si>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</si>
  <si>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</si>
  <si>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</si>
  <si>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</si>
  <si>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</si>
  <si>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</si>
  <si>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</si>
  <si>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</si>
  <si>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</si>
  <si>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</si>
  <si>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</si>
  <si>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</si>
  <si>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</si>
  <si>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</si>
  <si>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</si>
  <si>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</si>
  <si>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</si>
  <si>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</si>
  <si>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</si>
  <si>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</si>
  <si>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</si>
  <si>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</si>
  <si>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</si>
  <si>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</si>
  <si>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</si>
  <si>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</si>
  <si>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</si>
  <si>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</si>
  <si>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</si>
  <si>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</si>
  <si>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</si>
  <si>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</si>
  <si>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</si>
  <si>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</si>
  <si>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</si>
  <si>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</si>
  <si>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</si>
  <si>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</si>
  <si>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</si>
  <si>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</si>
  <si>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</si>
  <si>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</si>
  <si>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</si>
  <si>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</si>
  <si>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</si>
  <si>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</si>
  <si>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</si>
  <si>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</si>
  <si>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</si>
  <si>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</si>
  <si>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</si>
  <si>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</si>
  <si>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</si>
  <si>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</si>
  <si>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</si>
  <si>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</si>
  <si>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</si>
  <si>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</si>
  <si>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</si>
  <si>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</si>
  <si>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</si>
  <si>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</si>
  <si>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</si>
  <si>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</si>
  <si>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</si>
  <si>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</si>
  <si>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</si>
  <si>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</si>
  <si>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</si>
  <si>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</si>
  <si>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</si>
  <si>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</si>
  <si>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</si>
  <si>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</si>
  <si>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</si>
  <si>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</si>
  <si>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</si>
  <si>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</si>
  <si>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</si>
  <si>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</si>
  <si>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</si>
  <si>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</si>
  <si>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</si>
  <si>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</si>
  <si>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</si>
  <si>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</si>
  <si>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</si>
  <si>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</si>
  <si>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</si>
  <si>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</si>
  <si>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</si>
  <si>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</si>
  <si>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</si>
  <si>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</si>
  <si>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</si>
  <si>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</si>
  <si>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</si>
  <si>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</si>
  <si>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</si>
  <si>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</si>
  <si>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</si>
  <si>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</si>
  <si>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станом  на  29 жовтня 2018 року</t>
  </si>
  <si>
    <t>Виконано на 29.10.2018</t>
  </si>
  <si>
    <t>станом на 29 жовтня 2018 року</t>
  </si>
  <si>
    <t xml:space="preserve">Виконано на 29.10.2018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</si>
</sst>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75" zoomScaleNormal="75" zoomScaleSheetLayoutView="85" workbookViewId="0" topLeftCell="A82">
      <selection activeCell="D78" sqref="D78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183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184</v>
      </c>
    </row>
    <row r="6" spans="1:6" ht="15.75">
      <c r="A6" s="29">
        <v>10000000</v>
      </c>
      <c r="B6" s="30" t="s">
        <v>1</v>
      </c>
      <c r="C6" s="74">
        <f>C7+C11+C15+C10</f>
        <v>83140.43000000001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58044.25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58011.84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32.41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0.1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9933.61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1280.68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5171.31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3481.62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C16+C20+C21+C22+C23</f>
        <v>15162.469999999998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v>5396.28</v>
      </c>
      <c r="D16" s="136"/>
      <c r="E16" s="109"/>
      <c r="F16" s="110"/>
    </row>
    <row r="17" spans="1:6" ht="15.75">
      <c r="A17" s="38"/>
      <c r="B17" s="40" t="s">
        <v>32</v>
      </c>
      <c r="C17" s="80">
        <v>930.03</v>
      </c>
      <c r="D17" s="136"/>
      <c r="E17" s="109"/>
      <c r="F17" s="110"/>
    </row>
    <row r="18" spans="1:6" ht="15.75">
      <c r="A18" s="38"/>
      <c r="B18" s="40" t="s">
        <v>33</v>
      </c>
      <c r="C18" s="80">
        <v>4416.25</v>
      </c>
      <c r="D18" s="136"/>
      <c r="E18" s="109"/>
      <c r="F18" s="110"/>
    </row>
    <row r="19" spans="1:6" ht="15.75">
      <c r="A19" s="38"/>
      <c r="B19" s="40" t="s">
        <v>91</v>
      </c>
      <c r="C19" s="80">
        <v>50</v>
      </c>
      <c r="D19" s="136"/>
      <c r="E19" s="109"/>
      <c r="F19" s="110"/>
    </row>
    <row r="20" spans="1:6" ht="15.75">
      <c r="A20" s="33">
        <v>18020000</v>
      </c>
      <c r="B20" s="18" t="s">
        <v>15</v>
      </c>
      <c r="C20" s="75">
        <v>2.94</v>
      </c>
      <c r="D20" s="136"/>
      <c r="E20" s="109"/>
      <c r="F20" s="110"/>
    </row>
    <row r="21" spans="1:6" ht="15.75">
      <c r="A21" s="33">
        <v>18030000</v>
      </c>
      <c r="B21" s="18" t="s">
        <v>26</v>
      </c>
      <c r="C21" s="75">
        <v>6.62</v>
      </c>
      <c r="D21" s="136"/>
      <c r="E21" s="109"/>
      <c r="F21" s="110"/>
    </row>
    <row r="22" spans="1:6" ht="15.75">
      <c r="A22" s="33">
        <v>18040000</v>
      </c>
      <c r="B22" s="18" t="s">
        <v>16</v>
      </c>
      <c r="C22" s="75"/>
      <c r="D22" s="136"/>
      <c r="E22" s="109"/>
      <c r="F22" s="110"/>
    </row>
    <row r="23" spans="1:6" ht="15.75">
      <c r="A23" s="33">
        <v>18050000</v>
      </c>
      <c r="B23" s="18" t="s">
        <v>17</v>
      </c>
      <c r="C23" s="75">
        <v>9756.63</v>
      </c>
      <c r="D23" s="136"/>
      <c r="E23" s="109"/>
      <c r="F23" s="110"/>
    </row>
    <row r="24" spans="1:6" ht="15.75">
      <c r="A24" s="31">
        <v>20000000</v>
      </c>
      <c r="B24" s="43" t="s">
        <v>3</v>
      </c>
      <c r="C24" s="74">
        <f>C25+C29+C36</f>
        <v>3831.28</v>
      </c>
      <c r="D24" s="136"/>
      <c r="E24" s="109"/>
      <c r="F24" s="110"/>
    </row>
    <row r="25" spans="1:6" ht="15.75">
      <c r="A25" s="31">
        <v>21000000</v>
      </c>
      <c r="B25" s="44" t="s">
        <v>35</v>
      </c>
      <c r="C25" s="74">
        <f>C26+C27+C28</f>
        <v>219.19</v>
      </c>
      <c r="D25" s="136"/>
      <c r="E25" s="109"/>
      <c r="F25" s="110"/>
    </row>
    <row r="26" spans="1:6" ht="31.5">
      <c r="A26" s="33">
        <v>21010300</v>
      </c>
      <c r="B26" s="45" t="s">
        <v>53</v>
      </c>
      <c r="C26" s="75">
        <v>53.77</v>
      </c>
      <c r="D26" s="136"/>
      <c r="E26" s="109"/>
      <c r="F26" s="110"/>
    </row>
    <row r="27" spans="1:6" ht="15.75">
      <c r="A27" s="33">
        <v>21050000</v>
      </c>
      <c r="B27" s="45" t="s">
        <v>54</v>
      </c>
      <c r="C27" s="75"/>
      <c r="D27" s="136"/>
      <c r="E27" s="109"/>
      <c r="F27" s="110"/>
    </row>
    <row r="28" spans="1:6" ht="15.75">
      <c r="A28" s="33">
        <v>21080000</v>
      </c>
      <c r="B28" s="34" t="s">
        <v>25</v>
      </c>
      <c r="C28" s="75">
        <v>165.42</v>
      </c>
      <c r="D28" s="136"/>
      <c r="E28" s="109"/>
      <c r="F28" s="110"/>
    </row>
    <row r="29" spans="1:7" ht="31.5">
      <c r="A29" s="31">
        <v>22000000</v>
      </c>
      <c r="B29" s="35" t="s">
        <v>36</v>
      </c>
      <c r="C29" s="74">
        <f>C30+C31+C32+C33+C34+C35</f>
        <v>3270.57</v>
      </c>
      <c r="D29" s="136"/>
      <c r="E29" s="109"/>
      <c r="F29" s="110"/>
      <c r="G29" s="104"/>
    </row>
    <row r="30" spans="1:6" ht="31.5">
      <c r="A30" s="33">
        <v>22010300</v>
      </c>
      <c r="B30" s="34" t="s">
        <v>84</v>
      </c>
      <c r="C30" s="75">
        <v>22.9</v>
      </c>
      <c r="D30" s="136"/>
      <c r="E30" s="109"/>
      <c r="F30" s="110"/>
    </row>
    <row r="31" spans="1:6" ht="15.75">
      <c r="A31" s="38">
        <v>22012500</v>
      </c>
      <c r="B31" s="46" t="s">
        <v>37</v>
      </c>
      <c r="C31" s="77">
        <v>2918.49</v>
      </c>
      <c r="D31" s="136"/>
      <c r="E31" s="109"/>
      <c r="F31" s="110"/>
    </row>
    <row r="32" spans="1:6" ht="31.5">
      <c r="A32" s="38">
        <v>22012600</v>
      </c>
      <c r="B32" s="46" t="s">
        <v>51</v>
      </c>
      <c r="C32" s="77">
        <v>140.17</v>
      </c>
      <c r="D32" s="136"/>
      <c r="E32" s="109"/>
      <c r="F32" s="110"/>
    </row>
    <row r="33" spans="1:6" ht="31.5">
      <c r="A33" s="38">
        <v>22080400</v>
      </c>
      <c r="B33" s="46" t="s">
        <v>92</v>
      </c>
      <c r="C33" s="77">
        <v>163.58</v>
      </c>
      <c r="D33" s="136"/>
      <c r="E33" s="109"/>
      <c r="F33" s="110"/>
    </row>
    <row r="34" spans="1:6" ht="15.75">
      <c r="A34" s="33">
        <v>22090000</v>
      </c>
      <c r="B34" s="45" t="s">
        <v>38</v>
      </c>
      <c r="C34" s="75">
        <v>25.13</v>
      </c>
      <c r="D34" s="136"/>
      <c r="E34" s="109"/>
      <c r="F34" s="110"/>
    </row>
    <row r="35" spans="1:6" ht="15.75">
      <c r="A35" s="33">
        <v>22130000</v>
      </c>
      <c r="B35" s="45" t="s">
        <v>48</v>
      </c>
      <c r="C35" s="75">
        <v>0.3</v>
      </c>
      <c r="D35" s="136"/>
      <c r="E35" s="109"/>
      <c r="F35" s="110"/>
    </row>
    <row r="36" spans="1:6" ht="15.75">
      <c r="A36" s="31">
        <v>24060000</v>
      </c>
      <c r="B36" s="35" t="s">
        <v>39</v>
      </c>
      <c r="C36" s="74">
        <f>C37+C38</f>
        <v>341.52</v>
      </c>
      <c r="D36" s="136"/>
      <c r="E36" s="109"/>
      <c r="F36" s="110"/>
    </row>
    <row r="37" spans="1:6" ht="15.75">
      <c r="A37" s="33">
        <v>24060300</v>
      </c>
      <c r="B37" s="34" t="s">
        <v>8</v>
      </c>
      <c r="C37" s="75">
        <v>336.13</v>
      </c>
      <c r="D37" s="136"/>
      <c r="E37" s="109"/>
      <c r="F37" s="110"/>
    </row>
    <row r="38" spans="1:6" ht="31.5">
      <c r="A38" s="33">
        <v>24062200</v>
      </c>
      <c r="B38" s="65" t="s">
        <v>93</v>
      </c>
      <c r="C38" s="75">
        <v>5.39</v>
      </c>
      <c r="D38" s="136"/>
      <c r="E38" s="109"/>
      <c r="F38" s="110"/>
    </row>
    <row r="39" spans="1:6" ht="15.75">
      <c r="A39" s="31"/>
      <c r="B39" s="35" t="s">
        <v>5</v>
      </c>
      <c r="C39" s="74">
        <f>C6+C24</f>
        <v>86971.71</v>
      </c>
      <c r="D39" s="136"/>
      <c r="E39" s="109"/>
      <c r="F39" s="110"/>
    </row>
    <row r="40" spans="1:6" ht="15.75">
      <c r="A40" s="31">
        <v>40000000</v>
      </c>
      <c r="B40" s="43" t="s">
        <v>4</v>
      </c>
      <c r="C40" s="74">
        <f>C41+C43+C46</f>
        <v>143584.78</v>
      </c>
      <c r="D40" s="136"/>
      <c r="E40" s="109"/>
      <c r="F40" s="110"/>
    </row>
    <row r="41" spans="1:6" ht="15.75">
      <c r="A41" s="31">
        <v>41020000</v>
      </c>
      <c r="B41" s="47" t="s">
        <v>6</v>
      </c>
      <c r="C41" s="74">
        <f>C42</f>
        <v>6041.2</v>
      </c>
      <c r="D41" s="136"/>
      <c r="E41" s="109"/>
      <c r="F41" s="110"/>
    </row>
    <row r="42" spans="1:6" ht="15.75">
      <c r="A42" s="12">
        <v>41020100</v>
      </c>
      <c r="B42" s="34" t="s">
        <v>40</v>
      </c>
      <c r="C42" s="75">
        <v>6041.2</v>
      </c>
      <c r="D42" s="136"/>
      <c r="E42" s="109"/>
      <c r="F42" s="110"/>
    </row>
    <row r="43" spans="1:6" ht="15.75">
      <c r="A43" s="13">
        <v>41030000</v>
      </c>
      <c r="B43" s="48" t="s">
        <v>7</v>
      </c>
      <c r="C43" s="74">
        <f>C44+C45</f>
        <v>48644</v>
      </c>
      <c r="D43" s="136"/>
      <c r="E43" s="109"/>
      <c r="F43" s="110"/>
    </row>
    <row r="44" spans="1:6" ht="15.75">
      <c r="A44" s="12">
        <v>41033900</v>
      </c>
      <c r="B44" s="34" t="s">
        <v>41</v>
      </c>
      <c r="C44" s="75">
        <v>27290.7</v>
      </c>
      <c r="D44" s="136"/>
      <c r="E44" s="109"/>
      <c r="F44" s="110"/>
    </row>
    <row r="45" spans="1:6" ht="15.75">
      <c r="A45" s="12">
        <v>41034200</v>
      </c>
      <c r="B45" s="34" t="s">
        <v>50</v>
      </c>
      <c r="C45" s="75">
        <v>21353.3</v>
      </c>
      <c r="D45" s="136"/>
      <c r="E45" s="109"/>
      <c r="F45" s="110"/>
    </row>
    <row r="46" spans="1:6" ht="15.75">
      <c r="A46" s="12">
        <v>41050000</v>
      </c>
      <c r="B46" s="34" t="s">
        <v>95</v>
      </c>
      <c r="C46" s="76">
        <f>C47+C48+C49+C50+C52</f>
        <v>88899.58</v>
      </c>
      <c r="D46" s="136"/>
      <c r="E46" s="109"/>
      <c r="F46" s="110"/>
    </row>
    <row r="47" spans="1:6" ht="64.5" customHeight="1">
      <c r="A47" s="12">
        <v>41050100</v>
      </c>
      <c r="B47" s="66" t="s">
        <v>172</v>
      </c>
      <c r="C47" s="77">
        <v>61648.73</v>
      </c>
      <c r="D47" s="136"/>
      <c r="E47" s="109"/>
      <c r="F47" s="110"/>
    </row>
    <row r="48" spans="1:6" ht="47.25">
      <c r="A48" s="12">
        <v>41050200</v>
      </c>
      <c r="B48" s="34" t="s">
        <v>96</v>
      </c>
      <c r="C48" s="75">
        <v>30.46</v>
      </c>
      <c r="D48" s="136"/>
      <c r="E48" s="109"/>
      <c r="F48" s="110"/>
    </row>
    <row r="49" spans="1:6" ht="65.25" customHeight="1">
      <c r="A49" s="12">
        <v>41050300</v>
      </c>
      <c r="B49" s="66" t="s">
        <v>171</v>
      </c>
      <c r="C49" s="75">
        <v>26396.68</v>
      </c>
      <c r="D49" s="136"/>
      <c r="E49" s="109"/>
      <c r="F49" s="110"/>
    </row>
    <row r="50" spans="1:6" ht="63">
      <c r="A50" s="12">
        <v>41050700</v>
      </c>
      <c r="B50" s="34" t="s">
        <v>94</v>
      </c>
      <c r="C50" s="75">
        <v>213.47</v>
      </c>
      <c r="D50" s="136"/>
      <c r="E50" s="109"/>
      <c r="F50" s="110"/>
    </row>
    <row r="51" spans="1:6" ht="42.75" customHeight="1">
      <c r="A51" s="12">
        <v>41051200</v>
      </c>
      <c r="B51" s="34" t="s">
        <v>178</v>
      </c>
      <c r="C51" s="75"/>
      <c r="D51" s="136"/>
      <c r="E51" s="109"/>
      <c r="F51" s="110"/>
    </row>
    <row r="52" spans="1:6" ht="47.25">
      <c r="A52" s="12">
        <v>41051400</v>
      </c>
      <c r="B52" s="34" t="s">
        <v>179</v>
      </c>
      <c r="C52" s="75">
        <v>610.24</v>
      </c>
      <c r="D52" s="136"/>
      <c r="E52" s="109"/>
      <c r="F52" s="110"/>
    </row>
    <row r="53" spans="1:6" ht="15.75">
      <c r="A53" s="12"/>
      <c r="B53" s="19" t="s">
        <v>5</v>
      </c>
      <c r="C53" s="74">
        <f>C39+C40</f>
        <v>230556.49</v>
      </c>
      <c r="D53" s="136"/>
      <c r="E53" s="109"/>
      <c r="F53" s="110"/>
    </row>
    <row r="54" spans="1:6" ht="15.75">
      <c r="A54" s="12"/>
      <c r="B54" s="19"/>
      <c r="C54" s="74"/>
      <c r="D54" s="136"/>
      <c r="E54" s="109"/>
      <c r="F54" s="110"/>
    </row>
    <row r="55" spans="1:6" ht="47.25">
      <c r="A55" s="12" t="s">
        <v>85</v>
      </c>
      <c r="B55" s="13" t="s">
        <v>9</v>
      </c>
      <c r="C55" s="75" t="s">
        <v>184</v>
      </c>
      <c r="D55" s="136"/>
      <c r="E55" s="111"/>
      <c r="F55" s="110"/>
    </row>
    <row r="56" spans="1:6" ht="15.75">
      <c r="A56" s="57" t="s">
        <v>60</v>
      </c>
      <c r="B56" s="14" t="s">
        <v>10</v>
      </c>
      <c r="C56" s="78">
        <v>12717.3</v>
      </c>
      <c r="D56" s="136"/>
      <c r="E56" s="112"/>
      <c r="F56" s="110"/>
    </row>
    <row r="57" spans="1:6" ht="15.75">
      <c r="A57" s="57" t="s">
        <v>61</v>
      </c>
      <c r="B57" s="14" t="s">
        <v>11</v>
      </c>
      <c r="C57" s="78">
        <f>SUM(C58+C59+C60+C61+C62+C63+C64+C65)</f>
        <v>67526.26999999999</v>
      </c>
      <c r="D57" s="136"/>
      <c r="E57" s="112"/>
      <c r="F57" s="110"/>
    </row>
    <row r="58" spans="1:6" ht="15.75">
      <c r="A58" s="58" t="s">
        <v>56</v>
      </c>
      <c r="B58" s="67" t="s">
        <v>101</v>
      </c>
      <c r="C58" s="81">
        <v>21764.3</v>
      </c>
      <c r="D58" s="136"/>
      <c r="E58" s="116"/>
      <c r="F58" s="110"/>
    </row>
    <row r="59" spans="1:6" ht="47.25">
      <c r="A59" s="58" t="s">
        <v>57</v>
      </c>
      <c r="B59" s="67" t="s">
        <v>102</v>
      </c>
      <c r="C59" s="81">
        <v>31002.9</v>
      </c>
      <c r="D59" s="136"/>
      <c r="E59" s="116"/>
      <c r="F59" s="110"/>
    </row>
    <row r="60" spans="1:6" ht="31.5">
      <c r="A60" s="58" t="s">
        <v>58</v>
      </c>
      <c r="B60" s="67" t="s">
        <v>103</v>
      </c>
      <c r="C60" s="81">
        <v>7162.4</v>
      </c>
      <c r="D60" s="136"/>
      <c r="E60" s="116"/>
      <c r="F60" s="110"/>
    </row>
    <row r="61" spans="1:6" ht="31.5">
      <c r="A61" s="58" t="s">
        <v>59</v>
      </c>
      <c r="B61" s="67" t="s">
        <v>55</v>
      </c>
      <c r="C61" s="81">
        <v>1897.7</v>
      </c>
      <c r="D61" s="136"/>
      <c r="E61" s="116"/>
      <c r="F61" s="110"/>
    </row>
    <row r="62" spans="1:6" ht="31.5">
      <c r="A62" s="58" t="s">
        <v>97</v>
      </c>
      <c r="B62" s="67" t="s">
        <v>104</v>
      </c>
      <c r="C62" s="81">
        <v>4115.6</v>
      </c>
      <c r="D62" s="136"/>
      <c r="E62" s="116"/>
      <c r="F62" s="110"/>
    </row>
    <row r="63" spans="1:6" ht="15.75">
      <c r="A63" s="58" t="s">
        <v>98</v>
      </c>
      <c r="B63" s="67" t="s">
        <v>105</v>
      </c>
      <c r="C63" s="81">
        <v>552.7</v>
      </c>
      <c r="D63" s="136"/>
      <c r="E63" s="116"/>
      <c r="F63" s="110"/>
    </row>
    <row r="64" spans="1:6" ht="15.75">
      <c r="A64" s="58" t="s">
        <v>99</v>
      </c>
      <c r="B64" s="67" t="s">
        <v>106</v>
      </c>
      <c r="C64" s="81">
        <v>860.7</v>
      </c>
      <c r="D64" s="136"/>
      <c r="E64" s="116"/>
      <c r="F64" s="110"/>
    </row>
    <row r="65" spans="1:6" ht="15.75">
      <c r="A65" s="58" t="s">
        <v>100</v>
      </c>
      <c r="B65" s="67" t="s">
        <v>107</v>
      </c>
      <c r="C65" s="81">
        <v>169.97</v>
      </c>
      <c r="D65" s="136"/>
      <c r="E65" s="116"/>
      <c r="F65" s="110"/>
    </row>
    <row r="66" spans="1:6" s="3" customFormat="1" ht="15.75">
      <c r="A66" s="59" t="s">
        <v>63</v>
      </c>
      <c r="B66" s="8" t="s">
        <v>64</v>
      </c>
      <c r="C66" s="82">
        <f>C67</f>
        <v>80</v>
      </c>
      <c r="D66" s="136"/>
      <c r="E66" s="117"/>
      <c r="F66" s="110"/>
    </row>
    <row r="67" spans="1:6" ht="15.75">
      <c r="A67" s="7" t="s">
        <v>108</v>
      </c>
      <c r="B67" s="67" t="s">
        <v>109</v>
      </c>
      <c r="C67" s="81">
        <v>80</v>
      </c>
      <c r="D67" s="136"/>
      <c r="E67" s="116"/>
      <c r="F67" s="110"/>
    </row>
    <row r="68" spans="1:6" ht="15.75">
      <c r="A68" s="57" t="s">
        <v>62</v>
      </c>
      <c r="B68" s="14" t="s">
        <v>21</v>
      </c>
      <c r="C68" s="78">
        <f>C69+C70+C71+C72+C73+C74+C75+C76+C77+C78+C79+C80+C81+C82+C83+C84+C85+C86+C87+C88+C89+C90+C91+C92+C93+C94</f>
        <v>93787.77299999999</v>
      </c>
      <c r="D68" s="136"/>
      <c r="E68" s="112"/>
      <c r="F68" s="110"/>
    </row>
    <row r="69" spans="1:6" ht="45.75" customHeight="1">
      <c r="A69" s="6">
        <v>3011</v>
      </c>
      <c r="B69" s="67" t="s">
        <v>110</v>
      </c>
      <c r="C69" s="81">
        <v>5439.9</v>
      </c>
      <c r="D69" s="136"/>
      <c r="E69" s="116"/>
      <c r="F69" s="110"/>
    </row>
    <row r="70" spans="1:6" ht="31.5">
      <c r="A70" s="6">
        <v>3012</v>
      </c>
      <c r="B70" s="67" t="s">
        <v>65</v>
      </c>
      <c r="C70" s="81">
        <v>56208.8</v>
      </c>
      <c r="D70" s="136"/>
      <c r="E70" s="116"/>
      <c r="F70" s="110"/>
    </row>
    <row r="71" spans="1:6" ht="31.5">
      <c r="A71" s="6">
        <v>3022</v>
      </c>
      <c r="B71" s="67" t="s">
        <v>66</v>
      </c>
      <c r="C71" s="81">
        <v>30.457</v>
      </c>
      <c r="D71" s="136"/>
      <c r="E71" s="116"/>
      <c r="F71" s="110"/>
    </row>
    <row r="72" spans="1:6" ht="15.75">
      <c r="A72" s="6">
        <v>3032</v>
      </c>
      <c r="B72" s="67" t="s">
        <v>111</v>
      </c>
      <c r="C72" s="81">
        <v>166</v>
      </c>
      <c r="D72" s="136"/>
      <c r="E72" s="116"/>
      <c r="F72" s="110"/>
    </row>
    <row r="73" spans="1:6" ht="31.5">
      <c r="A73" s="6">
        <v>3033</v>
      </c>
      <c r="B73" s="67" t="s">
        <v>67</v>
      </c>
      <c r="C73" s="81">
        <v>1038</v>
      </c>
      <c r="D73" s="136"/>
      <c r="E73" s="116"/>
      <c r="F73" s="110"/>
    </row>
    <row r="74" spans="1:6" ht="15.75">
      <c r="A74" s="6">
        <v>3041</v>
      </c>
      <c r="B74" s="67" t="s">
        <v>68</v>
      </c>
      <c r="C74" s="81">
        <v>159</v>
      </c>
      <c r="D74" s="136"/>
      <c r="E74" s="116"/>
      <c r="F74" s="110"/>
    </row>
    <row r="75" spans="1:6" ht="15.75">
      <c r="A75" s="6">
        <v>3042</v>
      </c>
      <c r="B75" s="67" t="s">
        <v>73</v>
      </c>
      <c r="C75" s="81">
        <v>25.8</v>
      </c>
      <c r="D75" s="136"/>
      <c r="E75" s="116"/>
      <c r="F75" s="110"/>
    </row>
    <row r="76" spans="1:6" ht="15.75">
      <c r="A76" s="6">
        <v>3043</v>
      </c>
      <c r="B76" s="67" t="s">
        <v>69</v>
      </c>
      <c r="C76" s="81">
        <v>9043.3</v>
      </c>
      <c r="D76" s="136"/>
      <c r="E76" s="116"/>
      <c r="F76" s="110"/>
    </row>
    <row r="77" spans="1:6" ht="15.75">
      <c r="A77" s="6">
        <v>3044</v>
      </c>
      <c r="B77" s="67" t="s">
        <v>70</v>
      </c>
      <c r="C77" s="81">
        <v>173.28</v>
      </c>
      <c r="D77" s="136"/>
      <c r="E77" s="116"/>
      <c r="F77" s="110"/>
    </row>
    <row r="78" spans="1:6" ht="15.75">
      <c r="A78" s="6">
        <v>3045</v>
      </c>
      <c r="B78" s="67" t="s">
        <v>71</v>
      </c>
      <c r="C78" s="81">
        <v>1684.9</v>
      </c>
      <c r="D78" s="136"/>
      <c r="E78" s="116"/>
      <c r="F78" s="110"/>
    </row>
    <row r="79" spans="1:6" ht="15.75">
      <c r="A79" s="6">
        <v>3046</v>
      </c>
      <c r="B79" s="67" t="s">
        <v>72</v>
      </c>
      <c r="C79" s="140">
        <v>36.36</v>
      </c>
      <c r="D79" s="136"/>
      <c r="E79" s="116"/>
      <c r="F79" s="110"/>
    </row>
    <row r="80" spans="1:6" ht="15.75">
      <c r="A80" s="6">
        <v>3047</v>
      </c>
      <c r="B80" s="67" t="s">
        <v>74</v>
      </c>
      <c r="C80" s="140">
        <v>6207.2</v>
      </c>
      <c r="D80" s="139"/>
      <c r="E80" s="116"/>
      <c r="F80" s="110"/>
    </row>
    <row r="81" spans="1:6" ht="31.5">
      <c r="A81" s="6">
        <v>3081</v>
      </c>
      <c r="B81" s="67" t="s">
        <v>112</v>
      </c>
      <c r="C81" s="140">
        <v>7122.4</v>
      </c>
      <c r="D81" s="139"/>
      <c r="E81" s="116"/>
      <c r="F81" s="110"/>
    </row>
    <row r="82" spans="1:6" ht="31.5">
      <c r="A82" s="6">
        <v>3082</v>
      </c>
      <c r="B82" s="67" t="s">
        <v>113</v>
      </c>
      <c r="C82" s="81">
        <v>891.956</v>
      </c>
      <c r="E82" s="116"/>
      <c r="F82" s="110"/>
    </row>
    <row r="83" spans="1:6" ht="31.5">
      <c r="A83" s="6">
        <v>3083</v>
      </c>
      <c r="B83" s="67" t="s">
        <v>114</v>
      </c>
      <c r="C83" s="81">
        <v>978.45</v>
      </c>
      <c r="E83" s="116"/>
      <c r="F83" s="110"/>
    </row>
    <row r="84" spans="1:6" ht="47.25">
      <c r="A84" s="6">
        <v>3085</v>
      </c>
      <c r="B84" s="67" t="s">
        <v>115</v>
      </c>
      <c r="C84" s="81">
        <v>72.61</v>
      </c>
      <c r="E84" s="116"/>
      <c r="F84" s="110"/>
    </row>
    <row r="85" spans="1:6" ht="31.5">
      <c r="A85" s="6">
        <v>3104</v>
      </c>
      <c r="B85" s="67" t="s">
        <v>75</v>
      </c>
      <c r="C85" s="81">
        <v>1111.7</v>
      </c>
      <c r="E85" s="116"/>
      <c r="F85" s="110"/>
    </row>
    <row r="86" spans="1:6" ht="15.75">
      <c r="A86" s="6">
        <v>3105</v>
      </c>
      <c r="B86" s="67" t="s">
        <v>116</v>
      </c>
      <c r="C86" s="81">
        <v>896.9</v>
      </c>
      <c r="E86" s="116"/>
      <c r="F86" s="110"/>
    </row>
    <row r="87" spans="1:6" ht="15.75">
      <c r="A87" s="6">
        <v>3112</v>
      </c>
      <c r="B87" s="67" t="s">
        <v>76</v>
      </c>
      <c r="C87" s="81">
        <v>35.99</v>
      </c>
      <c r="E87" s="116"/>
      <c r="F87" s="110"/>
    </row>
    <row r="88" spans="1:6" ht="31.5">
      <c r="A88" s="7" t="s">
        <v>117</v>
      </c>
      <c r="B88" s="67" t="s">
        <v>118</v>
      </c>
      <c r="C88" s="81">
        <v>555.8</v>
      </c>
      <c r="E88" s="116"/>
      <c r="F88" s="110"/>
    </row>
    <row r="89" spans="1:6" ht="47.25">
      <c r="A89" s="7" t="s">
        <v>119</v>
      </c>
      <c r="B89" s="67" t="s">
        <v>77</v>
      </c>
      <c r="C89" s="81">
        <v>374.9</v>
      </c>
      <c r="E89" s="116"/>
      <c r="F89" s="110"/>
    </row>
    <row r="90" spans="1:6" ht="47.25">
      <c r="A90" s="6">
        <v>3160</v>
      </c>
      <c r="B90" s="67" t="s">
        <v>120</v>
      </c>
      <c r="C90" s="81">
        <v>111.2</v>
      </c>
      <c r="E90" s="116"/>
      <c r="F90" s="110"/>
    </row>
    <row r="91" spans="1:6" ht="47.25">
      <c r="A91" s="58" t="s">
        <v>121</v>
      </c>
      <c r="B91" s="67" t="s">
        <v>122</v>
      </c>
      <c r="C91" s="81">
        <v>107.4</v>
      </c>
      <c r="E91" s="116"/>
      <c r="F91" s="110"/>
    </row>
    <row r="92" spans="1:6" ht="15.75">
      <c r="A92" s="7" t="s">
        <v>123</v>
      </c>
      <c r="B92" s="67" t="s">
        <v>124</v>
      </c>
      <c r="C92" s="81">
        <v>14.8</v>
      </c>
      <c r="E92" s="116"/>
      <c r="F92" s="110"/>
    </row>
    <row r="93" spans="1:6" ht="63">
      <c r="A93" s="6">
        <v>3230</v>
      </c>
      <c r="B93" s="67" t="s">
        <v>125</v>
      </c>
      <c r="C93" s="81">
        <v>213.47</v>
      </c>
      <c r="E93" s="116"/>
      <c r="F93" s="110"/>
    </row>
    <row r="94" spans="1:6" ht="15.75">
      <c r="A94" s="6">
        <v>3242</v>
      </c>
      <c r="B94" s="67" t="s">
        <v>126</v>
      </c>
      <c r="C94" s="81">
        <v>1087.2</v>
      </c>
      <c r="E94" s="116"/>
      <c r="F94" s="110"/>
    </row>
    <row r="95" spans="1:6" s="3" customFormat="1" ht="15.75">
      <c r="A95" s="60">
        <v>4000</v>
      </c>
      <c r="B95" s="8" t="s">
        <v>12</v>
      </c>
      <c r="C95" s="82">
        <f>SUM(C97+C98+C99+C100+C96)</f>
        <v>4658.45</v>
      </c>
      <c r="E95" s="117"/>
      <c r="F95" s="110"/>
    </row>
    <row r="96" spans="1:6" ht="15.75">
      <c r="A96" s="6">
        <v>4030</v>
      </c>
      <c r="B96" s="67" t="s">
        <v>127</v>
      </c>
      <c r="C96" s="81">
        <v>760.2</v>
      </c>
      <c r="E96" s="116"/>
      <c r="F96" s="110"/>
    </row>
    <row r="97" spans="1:6" ht="15.75">
      <c r="A97" s="6">
        <v>4040</v>
      </c>
      <c r="B97" s="67" t="s">
        <v>128</v>
      </c>
      <c r="C97" s="81">
        <v>205.5</v>
      </c>
      <c r="E97" s="116"/>
      <c r="F97" s="110"/>
    </row>
    <row r="98" spans="1:6" ht="31.5">
      <c r="A98" s="6">
        <v>4060</v>
      </c>
      <c r="B98" s="67" t="s">
        <v>129</v>
      </c>
      <c r="C98" s="81">
        <v>81.52</v>
      </c>
      <c r="E98" s="116"/>
      <c r="F98" s="110"/>
    </row>
    <row r="99" spans="1:6" ht="15.75">
      <c r="A99" s="6">
        <v>4081</v>
      </c>
      <c r="B99" s="67" t="s">
        <v>130</v>
      </c>
      <c r="C99" s="81">
        <v>2695.1</v>
      </c>
      <c r="E99" s="116"/>
      <c r="F99" s="110"/>
    </row>
    <row r="100" spans="1:6" ht="15.75">
      <c r="A100" s="6">
        <v>4082</v>
      </c>
      <c r="B100" s="67" t="s">
        <v>131</v>
      </c>
      <c r="C100" s="81">
        <v>916.13</v>
      </c>
      <c r="E100" s="116"/>
      <c r="F100" s="110"/>
    </row>
    <row r="101" spans="1:6" s="3" customFormat="1" ht="15.75">
      <c r="A101" s="60">
        <v>5000</v>
      </c>
      <c r="B101" s="8" t="s">
        <v>52</v>
      </c>
      <c r="C101" s="82">
        <v>1161.3</v>
      </c>
      <c r="E101" s="117"/>
      <c r="F101" s="110"/>
    </row>
    <row r="102" spans="1:6" ht="15.75">
      <c r="A102" s="6">
        <v>5011</v>
      </c>
      <c r="B102" s="71" t="s">
        <v>78</v>
      </c>
      <c r="C102" s="81">
        <v>1161.3</v>
      </c>
      <c r="E102" s="116"/>
      <c r="F102" s="110"/>
    </row>
    <row r="103" spans="1:6" ht="15.75">
      <c r="A103" s="57" t="s">
        <v>79</v>
      </c>
      <c r="B103" s="8" t="s">
        <v>14</v>
      </c>
      <c r="C103" s="78">
        <f>C104+C105+C106+C107</f>
        <v>11617.832999999999</v>
      </c>
      <c r="E103" s="112"/>
      <c r="F103" s="110"/>
    </row>
    <row r="104" spans="1:6" ht="32.25" thickBot="1">
      <c r="A104" s="58" t="s">
        <v>133</v>
      </c>
      <c r="B104" s="67" t="s">
        <v>134</v>
      </c>
      <c r="C104" s="138">
        <v>2134.7</v>
      </c>
      <c r="E104" s="113"/>
      <c r="F104" s="110"/>
    </row>
    <row r="105" spans="1:6" ht="15.75">
      <c r="A105" s="58" t="s">
        <v>80</v>
      </c>
      <c r="B105" s="67" t="s">
        <v>135</v>
      </c>
      <c r="C105" s="137">
        <v>8553.3</v>
      </c>
      <c r="E105" s="113"/>
      <c r="F105" s="110"/>
    </row>
    <row r="106" spans="1:6" ht="63">
      <c r="A106" s="7" t="s">
        <v>136</v>
      </c>
      <c r="B106" s="67" t="s">
        <v>137</v>
      </c>
      <c r="C106" s="81">
        <v>533.533</v>
      </c>
      <c r="E106" s="116"/>
      <c r="F106" s="110"/>
    </row>
    <row r="107" spans="1:6" ht="15.75">
      <c r="A107" s="7" t="s">
        <v>174</v>
      </c>
      <c r="B107" s="67" t="s">
        <v>175</v>
      </c>
      <c r="C107" s="81">
        <v>396.3</v>
      </c>
      <c r="E107" s="116"/>
      <c r="F107" s="110"/>
    </row>
    <row r="108" spans="1:6" ht="15.75">
      <c r="A108" s="69" t="s">
        <v>138</v>
      </c>
      <c r="B108" s="72" t="s">
        <v>139</v>
      </c>
      <c r="C108" s="78">
        <f>C109+C110+C111+C112+C113+C114</f>
        <v>2192.067</v>
      </c>
      <c r="E108" s="112"/>
      <c r="F108" s="110"/>
    </row>
    <row r="109" spans="1:6" ht="31.5">
      <c r="A109" s="68" t="s">
        <v>140</v>
      </c>
      <c r="B109" s="67" t="s">
        <v>141</v>
      </c>
      <c r="C109" s="81">
        <v>1925.8</v>
      </c>
      <c r="E109" s="116"/>
      <c r="F109" s="110"/>
    </row>
    <row r="110" spans="1:6" ht="15.75">
      <c r="A110" s="68" t="s">
        <v>142</v>
      </c>
      <c r="B110" s="67" t="s">
        <v>143</v>
      </c>
      <c r="C110" s="79">
        <v>47.34</v>
      </c>
      <c r="E110" s="113"/>
      <c r="F110" s="110"/>
    </row>
    <row r="111" spans="1:6" s="54" customFormat="1" ht="15.75">
      <c r="A111" s="68" t="s">
        <v>144</v>
      </c>
      <c r="B111" s="67" t="s">
        <v>81</v>
      </c>
      <c r="C111" s="79"/>
      <c r="E111" s="113"/>
      <c r="F111" s="110"/>
    </row>
    <row r="112" spans="1:6" s="54" customFormat="1" ht="15.75">
      <c r="A112" s="68">
        <v>7622</v>
      </c>
      <c r="B112" s="67" t="s">
        <v>180</v>
      </c>
      <c r="C112" s="79">
        <v>59.2</v>
      </c>
      <c r="E112" s="113"/>
      <c r="F112" s="110"/>
    </row>
    <row r="113" spans="1:6" ht="15.75">
      <c r="A113" s="68" t="s">
        <v>145</v>
      </c>
      <c r="B113" s="67" t="s">
        <v>90</v>
      </c>
      <c r="C113" s="81">
        <v>88.461</v>
      </c>
      <c r="E113" s="116"/>
      <c r="F113" s="110"/>
    </row>
    <row r="114" spans="1:6" ht="15.75">
      <c r="A114" s="68" t="s">
        <v>146</v>
      </c>
      <c r="B114" s="67" t="s">
        <v>147</v>
      </c>
      <c r="C114" s="79">
        <v>71.266</v>
      </c>
      <c r="E114" s="113"/>
      <c r="F114" s="110"/>
    </row>
    <row r="115" spans="1:6" ht="15.75">
      <c r="A115" s="69" t="s">
        <v>83</v>
      </c>
      <c r="B115" s="72" t="s">
        <v>148</v>
      </c>
      <c r="C115" s="82">
        <f>C116+C117</f>
        <v>73.981</v>
      </c>
      <c r="E115" s="117"/>
      <c r="F115" s="110"/>
    </row>
    <row r="116" spans="1:6" ht="31.5">
      <c r="A116" s="70" t="s">
        <v>149</v>
      </c>
      <c r="B116" s="73" t="s">
        <v>150</v>
      </c>
      <c r="C116" s="79">
        <v>18</v>
      </c>
      <c r="E116" s="113"/>
      <c r="F116" s="110"/>
    </row>
    <row r="117" spans="1:6" ht="15.75">
      <c r="A117" s="70" t="s">
        <v>151</v>
      </c>
      <c r="B117" s="73" t="s">
        <v>82</v>
      </c>
      <c r="C117" s="79">
        <v>55.981</v>
      </c>
      <c r="E117" s="113"/>
      <c r="F117" s="110"/>
    </row>
    <row r="118" spans="1:6" s="54" customFormat="1" ht="15.75">
      <c r="A118" s="70" t="s">
        <v>152</v>
      </c>
      <c r="B118" s="73" t="s">
        <v>153</v>
      </c>
      <c r="C118" s="79"/>
      <c r="E118" s="113"/>
      <c r="F118" s="110"/>
    </row>
    <row r="119" spans="1:6" ht="15.75">
      <c r="A119" s="69" t="s">
        <v>154</v>
      </c>
      <c r="B119" s="72" t="s">
        <v>155</v>
      </c>
      <c r="C119" s="82">
        <f>C120+C121+C122</f>
        <v>23535.924</v>
      </c>
      <c r="E119" s="117"/>
      <c r="F119" s="110"/>
    </row>
    <row r="120" spans="1:6" s="54" customFormat="1" ht="31.5">
      <c r="A120" s="70" t="s">
        <v>156</v>
      </c>
      <c r="B120" s="73" t="s">
        <v>157</v>
      </c>
      <c r="C120" s="79">
        <v>21353.3</v>
      </c>
      <c r="E120" s="113"/>
      <c r="F120" s="110"/>
    </row>
    <row r="121" spans="1:6" ht="15.75" customHeight="1">
      <c r="A121" s="70" t="s">
        <v>158</v>
      </c>
      <c r="B121" s="73" t="s">
        <v>159</v>
      </c>
      <c r="C121" s="79">
        <v>1419.724</v>
      </c>
      <c r="E121" s="113"/>
      <c r="F121" s="110"/>
    </row>
    <row r="122" spans="1:6" ht="35.25" customHeight="1">
      <c r="A122" s="70" t="s">
        <v>160</v>
      </c>
      <c r="B122" s="73" t="s">
        <v>161</v>
      </c>
      <c r="C122" s="83">
        <v>762.9</v>
      </c>
      <c r="E122" s="118"/>
      <c r="F122" s="110"/>
    </row>
    <row r="123" spans="1:6" ht="19.5" customHeight="1" thickBot="1">
      <c r="A123" s="70"/>
      <c r="B123" s="17" t="s">
        <v>13</v>
      </c>
      <c r="C123" s="84">
        <f>C119+C115+C108+C103+C101+C95+C68+C66+C57+C56</f>
        <v>217350.89799999996</v>
      </c>
      <c r="E123" s="119"/>
      <c r="F123" s="110"/>
    </row>
    <row r="124" spans="1:6" ht="18.75">
      <c r="A124" s="21"/>
      <c r="B124" s="22" t="s">
        <v>29</v>
      </c>
      <c r="C124" s="22"/>
      <c r="E124" s="120"/>
      <c r="F124" s="110"/>
    </row>
    <row r="125" spans="1:6" ht="18.75">
      <c r="A125" s="21"/>
      <c r="B125" s="23" t="s">
        <v>42</v>
      </c>
      <c r="C125" s="24"/>
      <c r="E125" s="121"/>
      <c r="F125" s="110"/>
    </row>
    <row r="126" spans="1:6" ht="18.75">
      <c r="A126" s="21"/>
      <c r="B126" s="25" t="s">
        <v>185</v>
      </c>
      <c r="C126" s="25"/>
      <c r="E126" s="122"/>
      <c r="F126" s="110"/>
    </row>
    <row r="127" spans="1:6" ht="15.75">
      <c r="A127" s="21"/>
      <c r="B127" s="26"/>
      <c r="C127" s="27" t="s">
        <v>28</v>
      </c>
      <c r="E127" s="123"/>
      <c r="F127" s="110"/>
    </row>
    <row r="128" spans="1:6" ht="31.5">
      <c r="A128" s="12"/>
      <c r="B128" s="49" t="s">
        <v>0</v>
      </c>
      <c r="C128" s="12" t="s">
        <v>186</v>
      </c>
      <c r="E128" s="124"/>
      <c r="F128" s="110"/>
    </row>
    <row r="129" spans="1:6" ht="15.75">
      <c r="A129" s="51">
        <v>10000000</v>
      </c>
      <c r="B129" s="56" t="s">
        <v>1</v>
      </c>
      <c r="C129" s="76">
        <v>37.99</v>
      </c>
      <c r="E129" s="115"/>
      <c r="F129" s="110"/>
    </row>
    <row r="130" spans="1:6" ht="15.75">
      <c r="A130" s="41">
        <v>19000000</v>
      </c>
      <c r="B130" s="42" t="s">
        <v>34</v>
      </c>
      <c r="C130" s="76">
        <v>37.99</v>
      </c>
      <c r="E130" s="115"/>
      <c r="F130" s="110"/>
    </row>
    <row r="131" spans="1:6" ht="15.75">
      <c r="A131" s="33">
        <v>19010000</v>
      </c>
      <c r="B131" s="18" t="s">
        <v>18</v>
      </c>
      <c r="C131" s="75">
        <v>37.99</v>
      </c>
      <c r="E131" s="111"/>
      <c r="F131" s="110"/>
    </row>
    <row r="132" spans="1:6" ht="15.75">
      <c r="A132" s="33">
        <v>19050000</v>
      </c>
      <c r="B132" s="18" t="s">
        <v>46</v>
      </c>
      <c r="C132" s="75">
        <v>0</v>
      </c>
      <c r="E132" s="111"/>
      <c r="F132" s="110"/>
    </row>
    <row r="133" spans="1:6" ht="15.75">
      <c r="A133" s="31">
        <v>20000000</v>
      </c>
      <c r="B133" s="52" t="s">
        <v>19</v>
      </c>
      <c r="C133" s="74">
        <f>C134+C137</f>
        <v>4227.0199999999995</v>
      </c>
      <c r="E133" s="109"/>
      <c r="F133" s="110"/>
    </row>
    <row r="134" spans="1:6" ht="15.75">
      <c r="A134" s="50">
        <v>24000000</v>
      </c>
      <c r="B134" s="44" t="s">
        <v>22</v>
      </c>
      <c r="C134" s="85">
        <v>1544.05</v>
      </c>
      <c r="E134" s="125"/>
      <c r="F134" s="110"/>
    </row>
    <row r="135" spans="1:6" ht="15.75">
      <c r="A135" s="38">
        <v>24062100</v>
      </c>
      <c r="B135" s="53" t="s">
        <v>47</v>
      </c>
      <c r="C135" s="77">
        <v>161.13</v>
      </c>
      <c r="E135" s="114"/>
      <c r="F135" s="110"/>
    </row>
    <row r="136" spans="1:6" ht="15.75">
      <c r="A136" s="33">
        <v>24170000</v>
      </c>
      <c r="B136" s="45" t="s">
        <v>43</v>
      </c>
      <c r="C136" s="75">
        <v>1382.92</v>
      </c>
      <c r="E136" s="111"/>
      <c r="F136" s="110"/>
    </row>
    <row r="137" spans="1:6" ht="15.75">
      <c r="A137" s="41">
        <v>25000000</v>
      </c>
      <c r="B137" s="44" t="s">
        <v>49</v>
      </c>
      <c r="C137" s="76">
        <v>2682.97</v>
      </c>
      <c r="E137" s="115"/>
      <c r="F137" s="110"/>
    </row>
    <row r="138" spans="1:6" s="9" customFormat="1" ht="15.75">
      <c r="A138" s="63">
        <v>30000000</v>
      </c>
      <c r="B138" s="64" t="s">
        <v>23</v>
      </c>
      <c r="C138" s="86">
        <f>C139+C140</f>
        <v>0</v>
      </c>
      <c r="E138" s="126"/>
      <c r="F138" s="110"/>
    </row>
    <row r="139" spans="1:6" ht="15.75">
      <c r="A139" s="33">
        <v>31030000</v>
      </c>
      <c r="B139" s="34" t="s">
        <v>44</v>
      </c>
      <c r="C139" s="75"/>
      <c r="E139" s="111"/>
      <c r="F139" s="110"/>
    </row>
    <row r="140" spans="1:6" ht="15.75">
      <c r="A140" s="33">
        <v>33010100</v>
      </c>
      <c r="B140" s="34" t="s">
        <v>20</v>
      </c>
      <c r="C140" s="75"/>
      <c r="E140" s="111"/>
      <c r="F140" s="110"/>
    </row>
    <row r="141" spans="1:6" ht="15.75">
      <c r="A141" s="41">
        <v>40000000</v>
      </c>
      <c r="B141" s="103" t="s">
        <v>176</v>
      </c>
      <c r="C141" s="76">
        <f>C142</f>
        <v>60</v>
      </c>
      <c r="E141" s="115"/>
      <c r="F141" s="110"/>
    </row>
    <row r="142" spans="1:6" ht="30.75" customHeight="1">
      <c r="A142" s="33">
        <v>41051100</v>
      </c>
      <c r="B142" s="66" t="s">
        <v>177</v>
      </c>
      <c r="C142" s="75">
        <v>60</v>
      </c>
      <c r="E142" s="111"/>
      <c r="F142" s="110"/>
    </row>
    <row r="143" spans="1:6" ht="15.75">
      <c r="A143" s="31"/>
      <c r="B143" s="35" t="s">
        <v>5</v>
      </c>
      <c r="C143" s="74">
        <f>C129+C133+C141</f>
        <v>4325.009999999999</v>
      </c>
      <c r="E143" s="109"/>
      <c r="F143" s="110"/>
    </row>
    <row r="144" spans="1:6" ht="15.75">
      <c r="A144" s="28"/>
      <c r="B144" s="28"/>
      <c r="C144" s="28"/>
      <c r="E144" s="28"/>
      <c r="F144" s="110"/>
    </row>
    <row r="145" spans="1:6" ht="51" customHeight="1">
      <c r="A145" s="12" t="s">
        <v>85</v>
      </c>
      <c r="B145" s="13" t="s">
        <v>9</v>
      </c>
      <c r="C145" s="12" t="s">
        <v>184</v>
      </c>
      <c r="E145" s="124"/>
      <c r="F145" s="110"/>
    </row>
    <row r="146" spans="1:6" ht="15.75">
      <c r="A146" s="57" t="s">
        <v>60</v>
      </c>
      <c r="B146" s="8" t="s">
        <v>10</v>
      </c>
      <c r="C146" s="87">
        <v>764.3</v>
      </c>
      <c r="D146" s="3"/>
      <c r="E146" s="127"/>
      <c r="F146" s="110"/>
    </row>
    <row r="147" spans="1:6" ht="15.75">
      <c r="A147" s="57" t="s">
        <v>61</v>
      </c>
      <c r="B147" s="8" t="s">
        <v>11</v>
      </c>
      <c r="C147" s="88">
        <f>C148+C149+C150+C151+C152</f>
        <v>4942.7</v>
      </c>
      <c r="D147" s="3"/>
      <c r="E147" s="128"/>
      <c r="F147" s="110"/>
    </row>
    <row r="148" spans="1:6" ht="15.75">
      <c r="A148" s="7" t="s">
        <v>56</v>
      </c>
      <c r="B148" s="67" t="s">
        <v>101</v>
      </c>
      <c r="C148" s="89">
        <v>2586.8</v>
      </c>
      <c r="E148" s="129"/>
      <c r="F148" s="110"/>
    </row>
    <row r="149" spans="1:6" ht="47.25">
      <c r="A149" s="7" t="s">
        <v>57</v>
      </c>
      <c r="B149" s="67" t="s">
        <v>102</v>
      </c>
      <c r="C149" s="89">
        <v>1659.6</v>
      </c>
      <c r="E149" s="129"/>
      <c r="F149" s="110"/>
    </row>
    <row r="150" spans="1:6" ht="32.25" customHeight="1">
      <c r="A150" s="7" t="s">
        <v>58</v>
      </c>
      <c r="B150" s="67" t="s">
        <v>103</v>
      </c>
      <c r="C150" s="89">
        <v>283.7</v>
      </c>
      <c r="E150" s="129"/>
      <c r="F150" s="110"/>
    </row>
    <row r="151" spans="1:6" ht="31.5" customHeight="1">
      <c r="A151" s="7" t="s">
        <v>59</v>
      </c>
      <c r="B151" s="67" t="s">
        <v>55</v>
      </c>
      <c r="C151" s="89">
        <v>192.8</v>
      </c>
      <c r="E151" s="129"/>
      <c r="F151" s="110"/>
    </row>
    <row r="152" spans="1:6" ht="31.5">
      <c r="A152" s="7" t="s">
        <v>97</v>
      </c>
      <c r="B152" s="67" t="s">
        <v>104</v>
      </c>
      <c r="C152" s="89">
        <v>219.8</v>
      </c>
      <c r="E152" s="129"/>
      <c r="F152" s="110"/>
    </row>
    <row r="153" spans="1:6" ht="15.75">
      <c r="A153" s="15" t="s">
        <v>62</v>
      </c>
      <c r="B153" s="16" t="s">
        <v>21</v>
      </c>
      <c r="C153" s="90">
        <f>C154+C155+C156</f>
        <v>81.33</v>
      </c>
      <c r="E153" s="130"/>
      <c r="F153" s="110"/>
    </row>
    <row r="154" spans="1:6" ht="31.5">
      <c r="A154" s="20" t="s">
        <v>86</v>
      </c>
      <c r="B154" s="67" t="s">
        <v>75</v>
      </c>
      <c r="C154" s="91">
        <v>0.5</v>
      </c>
      <c r="E154" s="131"/>
      <c r="F154" s="110"/>
    </row>
    <row r="155" spans="1:6" ht="31.5">
      <c r="A155" s="20" t="s">
        <v>117</v>
      </c>
      <c r="B155" s="67" t="s">
        <v>118</v>
      </c>
      <c r="C155" s="91">
        <v>65.03</v>
      </c>
      <c r="E155" s="131"/>
      <c r="F155" s="110"/>
    </row>
    <row r="156" spans="1:6" ht="15.75">
      <c r="A156" s="20" t="s">
        <v>181</v>
      </c>
      <c r="B156" s="67" t="s">
        <v>126</v>
      </c>
      <c r="C156" s="91">
        <v>15.8</v>
      </c>
      <c r="E156" s="131"/>
      <c r="F156" s="110"/>
    </row>
    <row r="157" spans="1:6" ht="15.75">
      <c r="A157" s="60">
        <v>4000</v>
      </c>
      <c r="B157" s="8" t="s">
        <v>12</v>
      </c>
      <c r="C157" s="90">
        <f>SUM(C158:C160)</f>
        <v>1792.41</v>
      </c>
      <c r="E157" s="130"/>
      <c r="F157" s="110"/>
    </row>
    <row r="158" spans="1:6" ht="15.75">
      <c r="A158" s="6">
        <v>4030</v>
      </c>
      <c r="B158" s="67" t="s">
        <v>127</v>
      </c>
      <c r="C158" s="91">
        <v>25.08</v>
      </c>
      <c r="E158" s="131"/>
      <c r="F158" s="110"/>
    </row>
    <row r="159" spans="1:6" ht="15.75">
      <c r="A159" s="6">
        <v>4040</v>
      </c>
      <c r="B159" s="67" t="s">
        <v>128</v>
      </c>
      <c r="C159" s="91">
        <v>1.93</v>
      </c>
      <c r="E159" s="131"/>
      <c r="F159" s="110"/>
    </row>
    <row r="160" spans="1:6" ht="15.75">
      <c r="A160" s="6">
        <v>4081</v>
      </c>
      <c r="B160" s="67" t="s">
        <v>130</v>
      </c>
      <c r="C160" s="92">
        <v>1765.4</v>
      </c>
      <c r="E160" s="131"/>
      <c r="F160" s="110"/>
    </row>
    <row r="161" spans="1:6" ht="15.75">
      <c r="A161" s="57" t="s">
        <v>79</v>
      </c>
      <c r="B161" s="72" t="s">
        <v>132</v>
      </c>
      <c r="C161" s="93">
        <f>C162+C163+C164+C165</f>
        <v>9663.59</v>
      </c>
      <c r="E161" s="130"/>
      <c r="F161" s="110"/>
    </row>
    <row r="162" spans="1:6" ht="15.75">
      <c r="A162" s="61">
        <v>6013</v>
      </c>
      <c r="B162" s="67" t="s">
        <v>162</v>
      </c>
      <c r="C162" s="92">
        <v>1855.85</v>
      </c>
      <c r="E162" s="131"/>
      <c r="F162" s="110"/>
    </row>
    <row r="163" spans="1:6" ht="31.5">
      <c r="A163" s="61">
        <v>6017</v>
      </c>
      <c r="B163" s="67" t="s">
        <v>134</v>
      </c>
      <c r="C163" s="92">
        <v>401.2</v>
      </c>
      <c r="E163" s="131"/>
      <c r="F163" s="110"/>
    </row>
    <row r="164" spans="1:6" ht="15.75">
      <c r="A164" s="61">
        <v>6030</v>
      </c>
      <c r="B164" s="67" t="s">
        <v>135</v>
      </c>
      <c r="C164" s="92">
        <v>7401.8</v>
      </c>
      <c r="E164" s="131"/>
      <c r="F164" s="110"/>
    </row>
    <row r="165" spans="1:6" ht="15.75">
      <c r="A165" s="61">
        <v>6090</v>
      </c>
      <c r="B165" s="67" t="s">
        <v>175</v>
      </c>
      <c r="C165" s="92">
        <v>4.74</v>
      </c>
      <c r="E165" s="131"/>
      <c r="F165" s="110"/>
    </row>
    <row r="166" spans="1:6" s="3" customFormat="1" ht="15.75">
      <c r="A166" s="62">
        <v>7000</v>
      </c>
      <c r="B166" s="72" t="s">
        <v>139</v>
      </c>
      <c r="C166" s="93">
        <f>C167+C169+C173+C168</f>
        <v>647.09</v>
      </c>
      <c r="E166" s="130"/>
      <c r="F166" s="110"/>
    </row>
    <row r="167" spans="1:6" ht="15.75">
      <c r="A167" s="61">
        <v>7130</v>
      </c>
      <c r="B167" s="67" t="s">
        <v>163</v>
      </c>
      <c r="C167" s="92">
        <v>76.87</v>
      </c>
      <c r="E167" s="131"/>
      <c r="F167" s="110"/>
    </row>
    <row r="168" spans="1:6" ht="15.75">
      <c r="A168" s="61">
        <v>7310</v>
      </c>
      <c r="B168" s="67" t="s">
        <v>164</v>
      </c>
      <c r="C168" s="92">
        <v>226.3</v>
      </c>
      <c r="E168" s="131"/>
      <c r="F168" s="110"/>
    </row>
    <row r="169" spans="1:6" ht="31.5">
      <c r="A169" s="15" t="s">
        <v>170</v>
      </c>
      <c r="B169" s="67" t="s">
        <v>165</v>
      </c>
      <c r="C169" s="93">
        <v>313.92</v>
      </c>
      <c r="E169" s="130"/>
      <c r="F169" s="110"/>
    </row>
    <row r="170" spans="1:6" ht="15.75">
      <c r="A170" s="61">
        <v>7340</v>
      </c>
      <c r="B170" s="67" t="s">
        <v>166</v>
      </c>
      <c r="C170" s="92"/>
      <c r="E170" s="131"/>
      <c r="F170" s="110"/>
    </row>
    <row r="171" spans="1:6" s="3" customFormat="1" ht="15.75">
      <c r="A171" s="62">
        <v>7350</v>
      </c>
      <c r="B171" s="67" t="s">
        <v>167</v>
      </c>
      <c r="C171" s="93"/>
      <c r="E171" s="130"/>
      <c r="F171" s="110"/>
    </row>
    <row r="172" spans="1:6" ht="15.75">
      <c r="A172" s="61">
        <v>7411</v>
      </c>
      <c r="B172" s="67" t="s">
        <v>168</v>
      </c>
      <c r="C172" s="92"/>
      <c r="E172" s="131"/>
      <c r="F172" s="110"/>
    </row>
    <row r="173" spans="1:6" ht="15.75" customHeight="1">
      <c r="A173" s="33">
        <v>7530</v>
      </c>
      <c r="B173" s="67" t="s">
        <v>143</v>
      </c>
      <c r="C173" s="90">
        <v>30</v>
      </c>
      <c r="E173" s="130"/>
      <c r="F173" s="110"/>
    </row>
    <row r="174" spans="1:6" ht="19.5" customHeight="1">
      <c r="A174" s="41">
        <v>8000</v>
      </c>
      <c r="B174" s="72" t="s">
        <v>148</v>
      </c>
      <c r="C174" s="96"/>
      <c r="E174" s="132"/>
      <c r="F174" s="110"/>
    </row>
    <row r="175" spans="1:6" ht="16.5" customHeight="1">
      <c r="A175" s="97">
        <v>8330</v>
      </c>
      <c r="B175" s="95" t="s">
        <v>169</v>
      </c>
      <c r="C175" s="98">
        <v>184.32</v>
      </c>
      <c r="E175" s="133"/>
      <c r="F175" s="110"/>
    </row>
    <row r="176" spans="1:6" ht="18" customHeight="1" thickBot="1">
      <c r="A176" s="99"/>
      <c r="B176" s="17" t="s">
        <v>13</v>
      </c>
      <c r="C176" s="105">
        <f>C174+C166+C161+C157+C153+C147+C146+C175</f>
        <v>18075.739999999998</v>
      </c>
      <c r="E176" s="134"/>
      <c r="F176" s="135"/>
    </row>
    <row r="177" ht="30" customHeight="1">
      <c r="B177" s="94"/>
    </row>
    <row r="178" ht="15" customHeight="1">
      <c r="B178" s="54"/>
    </row>
    <row r="179" ht="15.75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1" manualBreakCount="11">
    <brk id="36" max="255" man="1"/>
    <brk id="47" max="255" man="1"/>
    <brk id="68" max="255" man="1"/>
    <brk id="82" max="255" man="1"/>
    <brk id="108" max="255" man="1"/>
    <brk id="109" max="255" man="1"/>
    <brk id="112" max="255" man="1"/>
    <brk id="118" max="255" man="1"/>
    <brk id="152" max="255" man="1"/>
    <brk id="15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2018-10-29T10:32:26Z</dcterms:modified>
  <cp:category/>
  <cp:version/>
  <cp:contentType/>
  <cp:contentStatus/>
</cp:coreProperties>
</file>