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</definedNames>
  <calcPr fullCalcOnLoad="1"/>
</workbook>
</file>

<file path=xl/sharedStrings.xml><?xml version="1.0" encoding="utf-8"?>
<sst xmlns="http://schemas.openxmlformats.org/spreadsheetml/2006/main" count="107" uniqueCount="104">
  <si>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</si>
  <si>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</si>
  <si>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</si>
  <si>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</si>
  <si>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</si>
  <si>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</si>
  <si>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</si>
  <si>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</si>
  <si>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</si>
  <si>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</si>
  <si>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0110000</t>
  </si>
  <si>
    <t>грн.</t>
  </si>
  <si>
    <t>Всього</t>
  </si>
  <si>
    <t>0100000</t>
  </si>
  <si>
    <t>Секретар міської ради</t>
  </si>
  <si>
    <t>Я.П.Дзиндра</t>
  </si>
  <si>
    <t xml:space="preserve">Зміни до переліку місцевих (регіональних) програм, які фінансуватимуться за рахунок коштів
міського бюджету  у 2018 році
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</si>
  <si>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</si>
  <si>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</si>
  <si>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</si>
  <si>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</si>
  <si>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міста Чорткава від надзвичайних ситуацій техногенного та природного характеру на 2018-2020 роки</t>
  </si>
  <si>
    <t>3240</t>
  </si>
  <si>
    <t>Інші заклади та заходи</t>
  </si>
  <si>
    <t>3242</t>
  </si>
  <si>
    <t>1090</t>
  </si>
  <si>
    <t xml:space="preserve">Інші заходи у сфері соціального захисту і соціального забезпечення </t>
  </si>
  <si>
    <t>3700000</t>
  </si>
  <si>
    <t>Фінансовий орган (в частині міжбюджетних трансфертів, резервного фонду)</t>
  </si>
  <si>
    <t>3710000</t>
  </si>
  <si>
    <t>Фінансове управління Чортківської міської ради</t>
  </si>
  <si>
    <t>0180</t>
  </si>
  <si>
    <t>0443</t>
  </si>
  <si>
    <t>0116010</t>
  </si>
  <si>
    <t>6010</t>
  </si>
  <si>
    <t>Утримання та ефективна експлуатація об'єктів житлово-комунального господарства</t>
  </si>
  <si>
    <t>Програма розвитку житлово-комунального господарства та благоустрою м. Чортків на 2018-2020 роки</t>
  </si>
  <si>
    <t>0600000</t>
  </si>
  <si>
    <t>0610000</t>
  </si>
  <si>
    <t>0615010</t>
  </si>
  <si>
    <t>Проведення спортивної роботи в регіоні</t>
  </si>
  <si>
    <t>0615011</t>
  </si>
  <si>
    <t>5011</t>
  </si>
  <si>
    <t>5010</t>
  </si>
  <si>
    <t>Проведення навчально-тренувальних зборів і змагань з олімпійських видів спорту</t>
  </si>
  <si>
    <t>Програма розвитку футболу в місті Чорткові на 2015-2020 роки</t>
  </si>
  <si>
    <t>Міська програма розвитку волейболу і баскетболу на 2016 - 2020 роки</t>
  </si>
  <si>
    <t>1000000</t>
  </si>
  <si>
    <t>1010000</t>
  </si>
  <si>
    <t>0113242</t>
  </si>
  <si>
    <t>0113240</t>
  </si>
  <si>
    <t>1014081</t>
  </si>
  <si>
    <t>1014080</t>
  </si>
  <si>
    <t>4080</t>
  </si>
  <si>
    <t>Інші заклади та заходи в галузі культури і мистецтва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</si>
  <si>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</si>
  <si>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</si>
  <si>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2016-2018 роки</t>
  </si>
  <si>
    <t>1017620</t>
  </si>
  <si>
    <t>7620</t>
  </si>
  <si>
    <t>1017622</t>
  </si>
  <si>
    <t>7622</t>
  </si>
  <si>
    <t>Реалізація програм і заходів в галузі туризму та курортів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</si>
  <si>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</si>
  <si>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</si>
  <si>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</si>
  <si>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0117130</t>
  </si>
  <si>
    <t>7130</t>
  </si>
  <si>
    <t>Здійснення заходів із землеустрою</t>
  </si>
  <si>
    <t>Програма регулювання та розвитку земельних відносин на території міста на 2017-2019 роки</t>
  </si>
  <si>
    <t>Проектування, реставрація та охорона пам'яток архітектури</t>
  </si>
  <si>
    <t>Програма збереження архітектурних пам'яток місцевого значення на 2016-2020 роки</t>
  </si>
  <si>
    <t>0117340</t>
  </si>
  <si>
    <t>7340</t>
  </si>
  <si>
    <t>Програма надання адресної грошової допомоги громадянам м. Чорткова на 2017-2019  роки</t>
  </si>
  <si>
    <t>0421</t>
  </si>
  <si>
    <t>0810</t>
  </si>
  <si>
    <t>0829</t>
  </si>
  <si>
    <t>0470</t>
  </si>
  <si>
    <t>Програма забезпечення пожежної і техногенної безпеки на території міста Чорткова на 2017-2018 роки</t>
  </si>
  <si>
    <t>Програма протидії організованій злочинності, корупції та тероризму на 2017-2021 роки</t>
  </si>
  <si>
    <t>Програма розвитку туризму в місті Чорткові на 2017-2020 роки</t>
  </si>
  <si>
    <t>Розвиток готельного господарства та туризму</t>
  </si>
  <si>
    <t>Управління  освіти, молоді та спорту Чортківської міської ради</t>
  </si>
  <si>
    <t>Управління культури, релігії та туризму Чортківської міської ради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</si>
  <si>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</si>
  <si>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</si>
  <si>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</si>
  <si>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</si>
  <si>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сприяння поліції у підвищенні рівня безпеки громадян на території міста Чорткова на 2017-2021 роки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</si>
  <si>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</si>
  <si>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2017-2018 роки</t>
  </si>
  <si>
    <t>0117610</t>
  </si>
  <si>
    <t>7610</t>
  </si>
  <si>
    <t>0411</t>
  </si>
  <si>
    <t>0112150</t>
  </si>
  <si>
    <t>2150</t>
  </si>
  <si>
    <t>Інші програми, заклади у сфері охорони здоров'я</t>
  </si>
  <si>
    <t>Інші заходи в галузі охорони здоров'я</t>
  </si>
  <si>
    <t>Програма підтримки БСМ "Карітас" в м.Чорткові на 2017-2019 роки</t>
  </si>
  <si>
    <t>Програма розвитку паліативної та хоспісної допомоги в м. Чорткові на 2016-2018 роки</t>
  </si>
  <si>
    <t>0112152</t>
  </si>
  <si>
    <t>2152</t>
  </si>
  <si>
    <t>Додаток  2
до рішення сесії міської ради
від 20 квітня  2018 року  № 1041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</si>
</sst>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7" fillId="0" borderId="14" xfId="95" applyNumberFormat="1" applyFont="1" applyBorder="1" applyAlignment="1">
      <alignment vertical="center" wrapText="1"/>
      <protection/>
    </xf>
    <xf numFmtId="0" fontId="28" fillId="0" borderId="0" xfId="0" applyFont="1" applyFill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3" fontId="38" fillId="0" borderId="14" xfId="95" applyNumberFormat="1" applyFont="1" applyFill="1" applyBorder="1" applyAlignment="1">
      <alignment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3" fontId="38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38" fillId="0" borderId="0" xfId="95" applyNumberFormat="1" applyFont="1" applyFill="1" applyBorder="1" applyAlignment="1">
      <alignment wrapText="1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3" fontId="42" fillId="0" borderId="14" xfId="95" applyNumberFormat="1" applyFont="1" applyFill="1" applyBorder="1" applyAlignment="1">
      <alignment vertical="center" wrapText="1"/>
      <protection/>
    </xf>
    <xf numFmtId="3" fontId="41" fillId="0" borderId="14" xfId="95" applyNumberFormat="1" applyFont="1" applyBorder="1" applyAlignment="1">
      <alignment vertical="center" wrapText="1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3" fontId="42" fillId="0" borderId="14" xfId="95" applyNumberFormat="1" applyFont="1" applyFill="1" applyBorder="1" applyAlignment="1">
      <alignment vertical="center" wrapText="1"/>
      <protection/>
    </xf>
    <xf numFmtId="0" fontId="40" fillId="0" borderId="15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184" fontId="40" fillId="0" borderId="14" xfId="0" applyNumberFormat="1" applyFont="1" applyFill="1" applyBorder="1" applyAlignment="1">
      <alignment horizontal="left" vertical="center" wrapText="1"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184" fontId="20" fillId="0" borderId="14" xfId="95" applyNumberFormat="1" applyFont="1" applyFill="1" applyBorder="1" applyAlignment="1">
      <alignment horizontal="left" vertical="center" wrapText="1"/>
      <protection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3" fontId="4" fillId="0" borderId="14" xfId="95" applyNumberFormat="1" applyFont="1" applyFill="1" applyBorder="1" applyAlignment="1">
      <alignment vertical="center" wrapText="1"/>
      <protection/>
    </xf>
    <xf numFmtId="3" fontId="39" fillId="0" borderId="14" xfId="95" applyNumberFormat="1" applyFont="1" applyFill="1" applyBorder="1" applyAlignment="1">
      <alignment vertical="center" wrapText="1"/>
      <protection/>
    </xf>
    <xf numFmtId="3" fontId="38" fillId="0" borderId="14" xfId="95" applyNumberFormat="1" applyFont="1" applyBorder="1" applyAlignment="1">
      <alignment vertical="center" wrapText="1"/>
      <protection/>
    </xf>
    <xf numFmtId="3" fontId="43" fillId="0" borderId="14" xfId="95" applyNumberFormat="1" applyFont="1" applyBorder="1" applyAlignment="1">
      <alignment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184" fontId="37" fillId="0" borderId="14" xfId="95" applyNumberFormat="1" applyFont="1" applyBorder="1" applyAlignment="1">
      <alignment vertical="center" wrapText="1"/>
      <protection/>
    </xf>
    <xf numFmtId="0" fontId="42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184" fontId="44" fillId="0" borderId="14" xfId="95" applyNumberFormat="1" applyFont="1" applyFill="1" applyBorder="1" applyAlignment="1">
      <alignment horizontal="left" vertical="center" wrapText="1"/>
      <protection/>
    </xf>
    <xf numFmtId="0" fontId="39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3" fontId="41" fillId="0" borderId="14" xfId="95" applyNumberFormat="1" applyFont="1" applyFill="1" applyBorder="1" applyAlignment="1">
      <alignment vertical="center" wrapText="1"/>
      <protection/>
    </xf>
    <xf numFmtId="3" fontId="43" fillId="0" borderId="14" xfId="95" applyNumberFormat="1" applyFont="1" applyFill="1" applyBorder="1" applyAlignment="1">
      <alignment vertical="center" wrapText="1"/>
      <protection/>
    </xf>
    <xf numFmtId="3" fontId="38" fillId="0" borderId="14" xfId="95" applyNumberFormat="1" applyFont="1" applyFill="1" applyBorder="1" applyAlignment="1">
      <alignment vertical="center" wrapText="1"/>
      <protection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3" fontId="43" fillId="0" borderId="14" xfId="95" applyNumberFormat="1" applyFont="1" applyFill="1" applyBorder="1" applyAlignment="1">
      <alignment vertical="center" wrapText="1"/>
      <protection/>
    </xf>
    <xf numFmtId="184" fontId="45" fillId="0" borderId="14" xfId="95" applyNumberFormat="1" applyFont="1" applyFill="1" applyBorder="1" applyAlignment="1">
      <alignment horizontal="left" vertical="center" wrapText="1"/>
      <protection/>
    </xf>
    <xf numFmtId="3" fontId="41" fillId="0" borderId="14" xfId="95" applyNumberFormat="1" applyFont="1" applyFill="1" applyBorder="1" applyAlignment="1">
      <alignment vertical="center" wrapText="1"/>
      <protection/>
    </xf>
    <xf numFmtId="0" fontId="28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2" fontId="28" fillId="0" borderId="15" xfId="0" applyNumberFormat="1" applyFont="1" applyBorder="1" applyAlignment="1" quotePrefix="1">
      <alignment vertical="center" wrapText="1"/>
    </xf>
    <xf numFmtId="49" fontId="42" fillId="0" borderId="14" xfId="0" applyNumberFormat="1" applyFont="1" applyFill="1" applyBorder="1" applyAlignment="1" applyProtection="1">
      <alignment horizontal="center" vertical="center"/>
      <protection/>
    </xf>
    <xf numFmtId="184" fontId="47" fillId="0" borderId="14" xfId="95" applyNumberFormat="1" applyFont="1" applyFill="1" applyBorder="1" applyAlignment="1">
      <alignment vertical="center" wrapText="1"/>
      <protection/>
    </xf>
    <xf numFmtId="184" fontId="47" fillId="0" borderId="14" xfId="95" applyNumberFormat="1" applyFont="1" applyFill="1" applyBorder="1" applyAlignment="1">
      <alignment horizontal="left" vertical="center" wrapText="1"/>
      <protection/>
    </xf>
    <xf numFmtId="3" fontId="48" fillId="0" borderId="14" xfId="95" applyNumberFormat="1" applyFont="1" applyFill="1" applyBorder="1" applyAlignment="1">
      <alignment vertical="center" wrapText="1"/>
      <protection/>
    </xf>
    <xf numFmtId="3" fontId="48" fillId="0" borderId="14" xfId="95" applyNumberFormat="1" applyFont="1" applyFill="1" applyBorder="1" applyAlignment="1">
      <alignment vertical="center" wrapText="1"/>
      <protection/>
    </xf>
    <xf numFmtId="49" fontId="40" fillId="0" borderId="14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3" fontId="38" fillId="0" borderId="19" xfId="0" applyNumberFormat="1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zoomScale="85" zoomScaleNormal="8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7" sqref="C7"/>
    </sheetView>
  </sheetViews>
  <sheetFormatPr defaultColWidth="9.16015625" defaultRowHeight="12.75"/>
  <cols>
    <col min="1" max="1" width="4.66015625" style="3" customWidth="1"/>
    <col min="2" max="2" width="16.5" style="4" hidden="1" customWidth="1"/>
    <col min="3" max="3" width="16.66015625" style="4" customWidth="1"/>
    <col min="4" max="4" width="17.83203125" style="4" customWidth="1"/>
    <col min="5" max="5" width="15.5" style="4" customWidth="1"/>
    <col min="6" max="6" width="56.66015625" style="3" customWidth="1"/>
    <col min="7" max="7" width="53.3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88" t="s">
        <v>103</v>
      </c>
      <c r="J1" s="88"/>
    </row>
    <row r="2" spans="1:10" ht="46.5" customHeight="1">
      <c r="A2" s="1"/>
      <c r="B2" s="89" t="s">
        <v>16</v>
      </c>
      <c r="C2" s="90"/>
      <c r="D2" s="90"/>
      <c r="E2" s="90"/>
      <c r="F2" s="90"/>
      <c r="G2" s="90"/>
      <c r="H2" s="90"/>
      <c r="I2" s="90"/>
      <c r="J2" s="90"/>
    </row>
    <row r="3" spans="2:10" ht="17.25" customHeight="1">
      <c r="B3" s="5"/>
      <c r="C3" s="17"/>
      <c r="D3" s="17"/>
      <c r="E3" s="17"/>
      <c r="F3" s="7"/>
      <c r="G3" s="7"/>
      <c r="H3" s="7"/>
      <c r="I3" s="8"/>
      <c r="J3" s="21" t="s">
        <v>11</v>
      </c>
    </row>
    <row r="4" spans="1:10" ht="90" customHeight="1">
      <c r="A4" s="6"/>
      <c r="B4" s="9" t="s">
        <v>4</v>
      </c>
      <c r="C4" s="16" t="s">
        <v>8</v>
      </c>
      <c r="D4" s="16" t="s">
        <v>9</v>
      </c>
      <c r="E4" s="19" t="s">
        <v>6</v>
      </c>
      <c r="F4" s="18" t="s">
        <v>7</v>
      </c>
      <c r="G4" s="10" t="s">
        <v>2</v>
      </c>
      <c r="H4" s="20" t="s">
        <v>0</v>
      </c>
      <c r="I4" s="10" t="s">
        <v>1</v>
      </c>
      <c r="J4" s="10" t="s">
        <v>3</v>
      </c>
    </row>
    <row r="5" spans="1:10" s="14" customFormat="1" ht="18.75">
      <c r="A5" s="11"/>
      <c r="B5" s="12"/>
      <c r="C5" s="12" t="s">
        <v>13</v>
      </c>
      <c r="D5" s="12"/>
      <c r="E5" s="12"/>
      <c r="F5" s="23" t="s">
        <v>5</v>
      </c>
      <c r="G5" s="13"/>
      <c r="H5" s="22">
        <f>H6</f>
        <v>148200</v>
      </c>
      <c r="I5" s="22">
        <f>I6</f>
        <v>-575000</v>
      </c>
      <c r="J5" s="22">
        <f aca="true" t="shared" si="0" ref="J5:J13">H5+I5</f>
        <v>-426800</v>
      </c>
    </row>
    <row r="6" spans="1:10" s="14" customFormat="1" ht="18.75">
      <c r="A6" s="11"/>
      <c r="B6" s="12"/>
      <c r="C6" s="12" t="s">
        <v>10</v>
      </c>
      <c r="D6" s="12"/>
      <c r="E6" s="12"/>
      <c r="F6" s="23" t="s">
        <v>5</v>
      </c>
      <c r="G6" s="13"/>
      <c r="H6" s="22">
        <f>H10+H12+H14+H15+H17+H16+H7</f>
        <v>148200</v>
      </c>
      <c r="I6" s="22">
        <f>I10+I12+I14+I15+I17+I16+I7</f>
        <v>-575000</v>
      </c>
      <c r="J6" s="22">
        <f t="shared" si="0"/>
        <v>-426800</v>
      </c>
    </row>
    <row r="7" spans="1:10" s="14" customFormat="1" ht="39">
      <c r="A7" s="11"/>
      <c r="B7" s="52"/>
      <c r="C7" s="77" t="s">
        <v>95</v>
      </c>
      <c r="D7" s="71" t="s">
        <v>96</v>
      </c>
      <c r="E7" s="55"/>
      <c r="F7" s="55" t="s">
        <v>97</v>
      </c>
      <c r="G7" s="13"/>
      <c r="H7" s="67">
        <f>H8+H9</f>
        <v>20000</v>
      </c>
      <c r="I7" s="67">
        <f>I8+I9</f>
        <v>0</v>
      </c>
      <c r="J7" s="61">
        <f t="shared" si="0"/>
        <v>20000</v>
      </c>
    </row>
    <row r="8" spans="1:10" s="14" customFormat="1" ht="31.5">
      <c r="A8" s="11"/>
      <c r="B8" s="52"/>
      <c r="C8" s="79" t="s">
        <v>101</v>
      </c>
      <c r="D8" s="81" t="s">
        <v>102</v>
      </c>
      <c r="E8" s="81"/>
      <c r="F8" s="78" t="s">
        <v>98</v>
      </c>
      <c r="G8" s="72" t="s">
        <v>99</v>
      </c>
      <c r="H8" s="74">
        <v>10000</v>
      </c>
      <c r="I8" s="74"/>
      <c r="J8" s="75">
        <f t="shared" si="0"/>
        <v>10000</v>
      </c>
    </row>
    <row r="9" spans="1:10" s="14" customFormat="1" ht="47.25">
      <c r="A9" s="11"/>
      <c r="B9" s="52"/>
      <c r="C9" s="80"/>
      <c r="D9" s="82"/>
      <c r="E9" s="82"/>
      <c r="F9" s="78"/>
      <c r="G9" s="73" t="s">
        <v>100</v>
      </c>
      <c r="H9" s="74">
        <v>10000</v>
      </c>
      <c r="I9" s="74"/>
      <c r="J9" s="75">
        <f t="shared" si="0"/>
        <v>10000</v>
      </c>
    </row>
    <row r="10" spans="1:10" s="14" customFormat="1" ht="19.5">
      <c r="A10" s="11"/>
      <c r="B10" s="52"/>
      <c r="C10" s="31" t="s">
        <v>50</v>
      </c>
      <c r="D10" s="31" t="s">
        <v>22</v>
      </c>
      <c r="E10" s="31"/>
      <c r="F10" s="40" t="s">
        <v>23</v>
      </c>
      <c r="G10" s="42"/>
      <c r="H10" s="39">
        <f>H11</f>
        <v>50000</v>
      </c>
      <c r="I10" s="39"/>
      <c r="J10" s="34">
        <f>H10+I10</f>
        <v>50000</v>
      </c>
    </row>
    <row r="11" spans="1:10" s="14" customFormat="1" ht="47.25">
      <c r="A11" s="11"/>
      <c r="B11" s="52"/>
      <c r="C11" s="35" t="s">
        <v>49</v>
      </c>
      <c r="D11" s="35" t="s">
        <v>24</v>
      </c>
      <c r="E11" s="35" t="s">
        <v>25</v>
      </c>
      <c r="F11" s="68" t="s">
        <v>26</v>
      </c>
      <c r="G11" s="43" t="s">
        <v>74</v>
      </c>
      <c r="H11" s="49">
        <v>50000</v>
      </c>
      <c r="I11" s="49"/>
      <c r="J11" s="51">
        <f>H11+I11</f>
        <v>50000</v>
      </c>
    </row>
    <row r="12" spans="1:10" s="14" customFormat="1" ht="58.5">
      <c r="A12" s="11"/>
      <c r="B12" s="52"/>
      <c r="C12" s="76" t="s">
        <v>33</v>
      </c>
      <c r="D12" s="56" t="s">
        <v>34</v>
      </c>
      <c r="E12" s="56"/>
      <c r="F12" s="55" t="s">
        <v>35</v>
      </c>
      <c r="G12" s="54"/>
      <c r="H12" s="67">
        <f>H13</f>
        <v>368200</v>
      </c>
      <c r="I12" s="67"/>
      <c r="J12" s="61">
        <f t="shared" si="0"/>
        <v>368200</v>
      </c>
    </row>
    <row r="13" spans="1:10" s="14" customFormat="1" ht="49.5" customHeight="1">
      <c r="A13" s="11"/>
      <c r="B13" s="52"/>
      <c r="C13" s="35" t="s">
        <v>85</v>
      </c>
      <c r="D13" s="35" t="s">
        <v>86</v>
      </c>
      <c r="E13" s="35" t="s">
        <v>87</v>
      </c>
      <c r="F13" s="70" t="s">
        <v>88</v>
      </c>
      <c r="G13" s="64" t="s">
        <v>36</v>
      </c>
      <c r="H13" s="65">
        <v>368200</v>
      </c>
      <c r="I13" s="65"/>
      <c r="J13" s="62">
        <f t="shared" si="0"/>
        <v>368200</v>
      </c>
    </row>
    <row r="14" spans="1:10" s="14" customFormat="1" ht="47.25">
      <c r="A14" s="11"/>
      <c r="B14" s="52"/>
      <c r="C14" s="31" t="s">
        <v>66</v>
      </c>
      <c r="D14" s="31" t="s">
        <v>67</v>
      </c>
      <c r="E14" s="31" t="s">
        <v>75</v>
      </c>
      <c r="F14" s="53" t="s">
        <v>68</v>
      </c>
      <c r="G14" s="60" t="s">
        <v>69</v>
      </c>
      <c r="H14" s="39"/>
      <c r="I14" s="39">
        <v>-500000</v>
      </c>
      <c r="J14" s="34">
        <f>H14+I14</f>
        <v>-500000</v>
      </c>
    </row>
    <row r="15" spans="1:10" s="14" customFormat="1" ht="47.25">
      <c r="A15" s="11"/>
      <c r="B15" s="52"/>
      <c r="C15" s="31" t="s">
        <v>72</v>
      </c>
      <c r="D15" s="31" t="s">
        <v>73</v>
      </c>
      <c r="E15" s="31" t="s">
        <v>32</v>
      </c>
      <c r="F15" s="53" t="s">
        <v>70</v>
      </c>
      <c r="G15" s="60" t="s">
        <v>71</v>
      </c>
      <c r="H15" s="39"/>
      <c r="I15" s="39">
        <v>-75000</v>
      </c>
      <c r="J15" s="34">
        <f>H15+I15</f>
        <v>-75000</v>
      </c>
    </row>
    <row r="16" spans="1:10" s="14" customFormat="1" ht="47.25">
      <c r="A16" s="11"/>
      <c r="B16" s="52"/>
      <c r="C16" s="31" t="s">
        <v>92</v>
      </c>
      <c r="D16" s="31" t="s">
        <v>93</v>
      </c>
      <c r="E16" s="31" t="s">
        <v>94</v>
      </c>
      <c r="F16" s="53" t="s">
        <v>90</v>
      </c>
      <c r="G16" s="38" t="s">
        <v>91</v>
      </c>
      <c r="H16" s="39">
        <v>-150000</v>
      </c>
      <c r="I16" s="39"/>
      <c r="J16" s="34">
        <f>H16+I16</f>
        <v>-150000</v>
      </c>
    </row>
    <row r="17" spans="3:10" ht="63">
      <c r="C17" s="31" t="s">
        <v>17</v>
      </c>
      <c r="D17" s="31" t="s">
        <v>18</v>
      </c>
      <c r="E17" s="31" t="s">
        <v>19</v>
      </c>
      <c r="F17" s="36" t="s">
        <v>20</v>
      </c>
      <c r="G17" s="32" t="s">
        <v>21</v>
      </c>
      <c r="H17" s="33">
        <v>-140000</v>
      </c>
      <c r="I17" s="33"/>
      <c r="J17" s="61">
        <f aca="true" t="shared" si="1" ref="J17:J34">H17+I17</f>
        <v>-140000</v>
      </c>
    </row>
    <row r="18" spans="3:10" ht="37.5">
      <c r="C18" s="57" t="s">
        <v>37</v>
      </c>
      <c r="D18" s="57"/>
      <c r="E18" s="57"/>
      <c r="F18" s="24" t="s">
        <v>83</v>
      </c>
      <c r="G18" s="38"/>
      <c r="H18" s="48">
        <f>H19</f>
        <v>200000</v>
      </c>
      <c r="I18" s="48"/>
      <c r="J18" s="63">
        <f t="shared" si="1"/>
        <v>200000</v>
      </c>
    </row>
    <row r="19" spans="3:10" ht="37.5">
      <c r="C19" s="57" t="s">
        <v>38</v>
      </c>
      <c r="D19" s="57"/>
      <c r="E19" s="57"/>
      <c r="F19" s="24" t="s">
        <v>83</v>
      </c>
      <c r="G19" s="38"/>
      <c r="H19" s="48">
        <f>H20</f>
        <v>200000</v>
      </c>
      <c r="I19" s="48"/>
      <c r="J19" s="63">
        <f t="shared" si="1"/>
        <v>200000</v>
      </c>
    </row>
    <row r="20" spans="3:10" ht="39">
      <c r="C20" s="31" t="s">
        <v>39</v>
      </c>
      <c r="D20" s="31" t="s">
        <v>43</v>
      </c>
      <c r="E20" s="31"/>
      <c r="F20" s="55" t="s">
        <v>40</v>
      </c>
      <c r="G20" s="38"/>
      <c r="H20" s="39">
        <f>H21+H22</f>
        <v>200000</v>
      </c>
      <c r="I20" s="39"/>
      <c r="J20" s="61">
        <f>H20+I20</f>
        <v>200000</v>
      </c>
    </row>
    <row r="21" spans="3:10" ht="31.5">
      <c r="C21" s="86" t="s">
        <v>41</v>
      </c>
      <c r="D21" s="86" t="s">
        <v>42</v>
      </c>
      <c r="E21" s="86" t="s">
        <v>76</v>
      </c>
      <c r="F21" s="95" t="s">
        <v>44</v>
      </c>
      <c r="G21" s="58" t="s">
        <v>45</v>
      </c>
      <c r="H21" s="49">
        <v>75000</v>
      </c>
      <c r="I21" s="49"/>
      <c r="J21" s="62">
        <f>H21+I21</f>
        <v>75000</v>
      </c>
    </row>
    <row r="22" spans="3:10" ht="31.5">
      <c r="C22" s="87"/>
      <c r="D22" s="87"/>
      <c r="E22" s="87"/>
      <c r="F22" s="95"/>
      <c r="G22" s="58" t="s">
        <v>46</v>
      </c>
      <c r="H22" s="49">
        <v>125000</v>
      </c>
      <c r="I22" s="49"/>
      <c r="J22" s="62">
        <f>H22+I22</f>
        <v>125000</v>
      </c>
    </row>
    <row r="23" spans="3:10" ht="37.5">
      <c r="C23" s="41" t="s">
        <v>47</v>
      </c>
      <c r="D23" s="41"/>
      <c r="E23" s="41"/>
      <c r="F23" s="69" t="s">
        <v>84</v>
      </c>
      <c r="G23" s="38"/>
      <c r="H23" s="48">
        <f aca="true" t="shared" si="2" ref="H23:I25">H24</f>
        <v>135000</v>
      </c>
      <c r="I23" s="48">
        <f t="shared" si="2"/>
        <v>485000</v>
      </c>
      <c r="J23" s="50">
        <f t="shared" si="1"/>
        <v>620000</v>
      </c>
    </row>
    <row r="24" spans="3:10" ht="37.5">
      <c r="C24" s="41" t="s">
        <v>48</v>
      </c>
      <c r="D24" s="41"/>
      <c r="E24" s="41"/>
      <c r="F24" s="69" t="s">
        <v>84</v>
      </c>
      <c r="G24" s="38"/>
      <c r="H24" s="48">
        <f>H25+H27</f>
        <v>135000</v>
      </c>
      <c r="I24" s="48">
        <f t="shared" si="2"/>
        <v>485000</v>
      </c>
      <c r="J24" s="50">
        <f t="shared" si="1"/>
        <v>620000</v>
      </c>
    </row>
    <row r="25" spans="3:10" ht="39">
      <c r="C25" s="31" t="s">
        <v>52</v>
      </c>
      <c r="D25" s="31" t="s">
        <v>53</v>
      </c>
      <c r="E25" s="31"/>
      <c r="F25" s="55" t="s">
        <v>54</v>
      </c>
      <c r="G25" s="42"/>
      <c r="H25" s="39">
        <f t="shared" si="2"/>
        <v>60000</v>
      </c>
      <c r="I25" s="39">
        <f t="shared" si="2"/>
        <v>485000</v>
      </c>
      <c r="J25" s="34">
        <f t="shared" si="1"/>
        <v>545000</v>
      </c>
    </row>
    <row r="26" spans="3:10" ht="47.25">
      <c r="C26" s="35" t="s">
        <v>51</v>
      </c>
      <c r="D26" s="35" t="s">
        <v>55</v>
      </c>
      <c r="E26" s="35" t="s">
        <v>77</v>
      </c>
      <c r="F26" s="59" t="s">
        <v>56</v>
      </c>
      <c r="G26" s="43" t="s">
        <v>57</v>
      </c>
      <c r="H26" s="49">
        <v>60000</v>
      </c>
      <c r="I26" s="49">
        <v>485000</v>
      </c>
      <c r="J26" s="51">
        <f t="shared" si="1"/>
        <v>545000</v>
      </c>
    </row>
    <row r="27" spans="3:10" ht="39">
      <c r="C27" s="31" t="s">
        <v>58</v>
      </c>
      <c r="D27" s="31" t="s">
        <v>59</v>
      </c>
      <c r="E27" s="31"/>
      <c r="F27" s="55" t="s">
        <v>82</v>
      </c>
      <c r="G27" s="32"/>
      <c r="H27" s="39">
        <f>H28</f>
        <v>75000</v>
      </c>
      <c r="I27" s="39"/>
      <c r="J27" s="34">
        <f t="shared" si="1"/>
        <v>75000</v>
      </c>
    </row>
    <row r="28" spans="3:10" ht="37.5">
      <c r="C28" s="35" t="s">
        <v>60</v>
      </c>
      <c r="D28" s="35" t="s">
        <v>61</v>
      </c>
      <c r="E28" s="35" t="s">
        <v>78</v>
      </c>
      <c r="F28" s="59" t="s">
        <v>62</v>
      </c>
      <c r="G28" s="43" t="s">
        <v>81</v>
      </c>
      <c r="H28" s="49">
        <v>75000</v>
      </c>
      <c r="I28" s="39"/>
      <c r="J28" s="51">
        <f t="shared" si="1"/>
        <v>75000</v>
      </c>
    </row>
    <row r="29" spans="3:10" ht="31.5">
      <c r="C29" s="44" t="s">
        <v>27</v>
      </c>
      <c r="D29" s="44"/>
      <c r="E29" s="44"/>
      <c r="F29" s="45" t="s">
        <v>28</v>
      </c>
      <c r="G29" s="46"/>
      <c r="H29" s="48">
        <f>H30</f>
        <v>70000</v>
      </c>
      <c r="I29" s="48">
        <f>I30</f>
        <v>0</v>
      </c>
      <c r="J29" s="50">
        <f t="shared" si="1"/>
        <v>70000</v>
      </c>
    </row>
    <row r="30" spans="3:10" ht="31.5">
      <c r="C30" s="44" t="s">
        <v>29</v>
      </c>
      <c r="D30" s="44"/>
      <c r="E30" s="44"/>
      <c r="F30" s="45" t="s">
        <v>30</v>
      </c>
      <c r="G30" s="47"/>
      <c r="H30" s="48">
        <f>H31+H33+H32</f>
        <v>70000</v>
      </c>
      <c r="I30" s="48">
        <f>I31</f>
        <v>0</v>
      </c>
      <c r="J30" s="50">
        <f t="shared" si="1"/>
        <v>70000</v>
      </c>
    </row>
    <row r="31" spans="3:10" ht="52.5" customHeight="1">
      <c r="C31" s="83" t="s">
        <v>63</v>
      </c>
      <c r="D31" s="83" t="s">
        <v>64</v>
      </c>
      <c r="E31" s="83" t="s">
        <v>31</v>
      </c>
      <c r="F31" s="96" t="s">
        <v>65</v>
      </c>
      <c r="G31" s="32" t="s">
        <v>80</v>
      </c>
      <c r="H31" s="39">
        <v>10000</v>
      </c>
      <c r="I31" s="39"/>
      <c r="J31" s="34">
        <f t="shared" si="1"/>
        <v>10000</v>
      </c>
    </row>
    <row r="32" spans="3:10" ht="52.5" customHeight="1">
      <c r="C32" s="84"/>
      <c r="D32" s="84"/>
      <c r="E32" s="84"/>
      <c r="F32" s="97"/>
      <c r="G32" s="38" t="s">
        <v>89</v>
      </c>
      <c r="H32" s="39">
        <v>10000</v>
      </c>
      <c r="I32" s="39"/>
      <c r="J32" s="34">
        <f t="shared" si="1"/>
        <v>10000</v>
      </c>
    </row>
    <row r="33" spans="3:10" ht="47.25">
      <c r="C33" s="85"/>
      <c r="D33" s="85"/>
      <c r="E33" s="85"/>
      <c r="F33" s="98"/>
      <c r="G33" s="66" t="s">
        <v>79</v>
      </c>
      <c r="H33" s="39">
        <v>50000</v>
      </c>
      <c r="I33" s="39"/>
      <c r="J33" s="34">
        <f t="shared" si="1"/>
        <v>50000</v>
      </c>
    </row>
    <row r="34" spans="3:10" ht="18.75">
      <c r="C34" s="30"/>
      <c r="D34" s="29"/>
      <c r="E34" s="29"/>
      <c r="F34" s="24" t="s">
        <v>12</v>
      </c>
      <c r="G34" s="25"/>
      <c r="H34" s="26">
        <f>H5+H18+H23+H29</f>
        <v>553200</v>
      </c>
      <c r="I34" s="26">
        <f>I5+I18+I23+I29</f>
        <v>-90000</v>
      </c>
      <c r="J34" s="26">
        <f t="shared" si="1"/>
        <v>463200</v>
      </c>
    </row>
    <row r="35" spans="3:10" ht="18.75">
      <c r="C35" s="15"/>
      <c r="D35" s="93"/>
      <c r="E35" s="93"/>
      <c r="F35" s="93"/>
      <c r="G35" s="27"/>
      <c r="H35" s="94"/>
      <c r="I35" s="94"/>
      <c r="J35" s="28"/>
    </row>
    <row r="38" spans="4:9" ht="12.75">
      <c r="D38" s="37"/>
      <c r="E38" s="37"/>
      <c r="F38" s="6"/>
      <c r="G38" s="6"/>
      <c r="H38" s="6"/>
      <c r="I38" s="6"/>
    </row>
    <row r="39" spans="4:9" ht="12.75">
      <c r="D39" s="37"/>
      <c r="E39" s="37"/>
      <c r="F39" s="6"/>
      <c r="G39" s="6"/>
      <c r="H39" s="6"/>
      <c r="I39" s="6"/>
    </row>
    <row r="40" spans="4:9" ht="18.75" customHeight="1">
      <c r="D40" s="91" t="s">
        <v>14</v>
      </c>
      <c r="E40" s="91"/>
      <c r="F40" s="91"/>
      <c r="G40" s="27"/>
      <c r="H40" s="92" t="s">
        <v>15</v>
      </c>
      <c r="I40" s="92"/>
    </row>
  </sheetData>
  <sheetProtection/>
  <mergeCells count="18">
    <mergeCell ref="I1:J1"/>
    <mergeCell ref="B2:J2"/>
    <mergeCell ref="D40:F40"/>
    <mergeCell ref="H40:I40"/>
    <mergeCell ref="D35:F35"/>
    <mergeCell ref="H35:I35"/>
    <mergeCell ref="F21:F22"/>
    <mergeCell ref="F31:F33"/>
    <mergeCell ref="E31:E33"/>
    <mergeCell ref="D31:D33"/>
    <mergeCell ref="C31:C33"/>
    <mergeCell ref="C21:C22"/>
    <mergeCell ref="D21:D22"/>
    <mergeCell ref="E21:E22"/>
    <mergeCell ref="F8:F9"/>
    <mergeCell ref="C8:C9"/>
    <mergeCell ref="D8:D9"/>
    <mergeCell ref="E8:E9"/>
  </mergeCells>
  <printOptions/>
  <pageMargins left="0.1968503937007874" right="0.1968503937007874" top="0.2" bottom="0.2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2018-05-04T05:38:00Z</cp:lastPrinted>
  <dcterms:created xsi:type="dcterms:W3CDTF">2014-01-17T10:52:16Z</dcterms:created>
  <dcterms:modified xsi:type="dcterms:W3CDTF">2018-05-04T05:38:06Z</dcterms:modified>
  <cp:category/>
  <cp:version/>
  <cp:contentType/>
  <cp:contentStatus/>
</cp:coreProperties>
</file>