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'Лист1'!$A$1:$K$79</definedName>
  </definedNames>
  <calcPr fullCalcOnLoad="1"/>
</workbook>
</file>

<file path=xl/sharedStrings.xml><?xml version="1.0" encoding="utf-8"?>
<sst xmlns="http://schemas.openxmlformats.org/spreadsheetml/2006/main" count="129" uniqueCount="118">
  <si>
    <t>Загальний обсяг фінансування будівництва</t>
  </si>
  <si>
    <t>Відсоток завершеності будівництва об`єктів на майбутні роки</t>
  </si>
  <si>
    <t>Всього видатків на завершення будівництва об`єктів на майбутні роки</t>
  </si>
  <si>
    <t>(грн.)</t>
  </si>
  <si>
    <t>Всього</t>
  </si>
  <si>
    <t>Капітальні видатки</t>
  </si>
  <si>
    <t>Чортківська міська рада</t>
  </si>
  <si>
    <t>Назва об`єктів відповідно до проектно-кошторисної документації,  тощо</t>
  </si>
  <si>
    <t>Обсяг видатків на рік</t>
  </si>
  <si>
    <t>"+", "-"</t>
  </si>
  <si>
    <t>Затверджено  з врахуванням змін</t>
  </si>
  <si>
    <t>до рішення сесії міської ради</t>
  </si>
  <si>
    <t>Код програмної класифікації видатків та кредитування місцевого бюджету</t>
  </si>
  <si>
    <t>Код ТПКВКМБ/ КВКБМС</t>
  </si>
  <si>
    <t>Код ФКВКБ</t>
  </si>
  <si>
    <t>Найменування
згідно з типовою відомчою/тимчасовою класифікацією видатків та кредитування місцевого бюджету</t>
  </si>
  <si>
    <t>0100000</t>
  </si>
  <si>
    <t>Секретар міської ради</t>
  </si>
  <si>
    <t>Я.П.Дзиндра</t>
  </si>
  <si>
    <t>0620</t>
  </si>
  <si>
    <t>Зміни до переліку об`єктів, видатки на які у 2018 році будуть проводитися за рахунок коштів бюджету розвитку</t>
  </si>
  <si>
    <t>0116010</t>
  </si>
  <si>
    <t>6010</t>
  </si>
  <si>
    <t>Утримання та ефективна експлуатація об'єктів житлово-комунального господарства</t>
  </si>
  <si>
    <t>0600000</t>
  </si>
  <si>
    <t>0610000</t>
  </si>
  <si>
    <t>0110000</t>
  </si>
  <si>
    <t>Управління  освіти, молоді та спорту Чортківської міської ради</t>
  </si>
  <si>
    <t>0116017</t>
  </si>
  <si>
    <t>6017</t>
  </si>
  <si>
    <t>Інша діяльність,пов’язана з експлуатацією  обєктів житлово- комунального господарства</t>
  </si>
  <si>
    <t>Капітальний ремонт внутрішніх електромереж  в будинку №2 по вулиці Володимира Великого</t>
  </si>
  <si>
    <t>Капітальний ремонт будинку №1 по вулиці Євгена Коновальця</t>
  </si>
  <si>
    <t>Виготовлення проектно-кошторисної документації на ремонт будинку №1 по вулиці Шевченка</t>
  </si>
  <si>
    <t xml:space="preserve">Капітальний ремонт водяної системи в будинку № 24А по вулиці Незалежності </t>
  </si>
  <si>
    <t>Капітальний ремонт водяної системи в будинку № 54Б по вулиці Степана Бандери</t>
  </si>
  <si>
    <t>Капітальний ремонт системи газопостачання в будинку № 9 по вулиці Степана Бандери</t>
  </si>
  <si>
    <t xml:space="preserve">Підтримка об'єднань співвласників багатоквартирних будинків </t>
  </si>
  <si>
    <t>ВСЬОГО</t>
  </si>
  <si>
    <t>Придбання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</t>
  </si>
  <si>
    <t>Додаток 1</t>
  </si>
  <si>
    <t>Придбання газових лічильників</t>
  </si>
  <si>
    <t>Придбання установки для чищення каналізації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</si>
  <si>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</si>
  <si>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</si>
  <si>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</si>
  <si>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</si>
  <si>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Придбання ноутбуків</t>
  </si>
  <si>
    <t>Виготовлення та експертиза проектно-кошторисної документації на будівництво спортивного майданчика Чортківської ЗОШ І-ІІІ ступенів № 5</t>
  </si>
  <si>
    <t>Придбання пристроїв для програмування компакт-дисків із звуковим записомз метою створення умов для підготовки та проведення ЗНО з іноземних мов</t>
  </si>
  <si>
    <t>Експертиза проектно-кошторисної документації на капітальний ремонт харчоблоку Чортківської ЗОШ І-ІІІ ступенів № 1</t>
  </si>
  <si>
    <t>Виготовлення документації з термомодернізації будівлі і реконструкції системи опалення в Чортківській ЗОШ      І-ІІІ ступенів № 7, Тернопільської області</t>
  </si>
  <si>
    <t>Співфінансування проекту «Впровадження  енергоефективних технологій і заходів з термомодернізації будівлі  Чортківської ЗОШ І-ІІІ ступенів № 5, спрямованих на економію електроенергії"</t>
  </si>
  <si>
    <t>0611160</t>
  </si>
  <si>
    <t>1160</t>
  </si>
  <si>
    <t>Інші програми, заклади та заходи у сфері освіти</t>
  </si>
  <si>
    <t>0611161</t>
  </si>
  <si>
    <t>1161</t>
  </si>
  <si>
    <t>0990</t>
  </si>
  <si>
    <t>Забезпечення діяльності інших закладів у сфері освіти</t>
  </si>
  <si>
    <t>Оснащення інклюзивного кабінету</t>
  </si>
  <si>
    <t>Капітальний ремонт горищного даху будинку № 9 по вулиці Степана Бандери</t>
  </si>
  <si>
    <t xml:space="preserve">від 26 вересня 2018 року № 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</si>
  <si>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</si>
  <si>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</si>
  <si>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</si>
  <si>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на будівництво побутової коналізації по вулиці Ягільницькій та будівництво водопроводу на території промзони в місті Чорткові</t>
  </si>
  <si>
    <t>Проектно-пошукові роботи по об'єкту "Реконструкція водопроводу від водозабору "Біла Камінна" до ТОВ "СЕ Борднетце-Україна"</t>
  </si>
  <si>
    <t>Проектно-пошукові роботи по об'єкту "Реконструкція водопроводу по вулиці Тараса Шевченка в місті Чорткові Тернопільської області""</t>
  </si>
  <si>
    <t>Експертиза проекту "Технічне переоснащення станції доочистки води по вулиці Степана Бандери в місті Чорткові Тернопільської області"</t>
  </si>
  <si>
    <t>Придбання обладнання для насосної станції "Військова частина"</t>
  </si>
  <si>
    <t>Диспетчеризація двох КНС</t>
  </si>
  <si>
    <t>Реконструкція трубопроводів (труби та комплектуючі вироби)</t>
  </si>
  <si>
    <t>Придбання апарату стикового зварювального W 315</t>
  </si>
  <si>
    <t>Придбання відеокамер та комплектуючих до них</t>
  </si>
  <si>
    <t>Придбання напрямного візка до бензоріза</t>
  </si>
  <si>
    <t>Придбання лічильників води та пожежної колонки</t>
  </si>
  <si>
    <t>Придбання комплекту насадок</t>
  </si>
  <si>
    <t>Придбання насосів</t>
  </si>
  <si>
    <t>Придбання трансформаторної підстанції</t>
  </si>
  <si>
    <t>Будівництво каналізації по вулиці Залізничній</t>
  </si>
  <si>
    <t>Проектно-вишукувані роботи по об'єкту "Упорядкування зон санітарної охорони центрального водозабору питного водопостачання вздовж р.Серет"</t>
  </si>
  <si>
    <t>0117330</t>
  </si>
  <si>
    <t>7330</t>
  </si>
  <si>
    <t>0443</t>
  </si>
  <si>
    <t>Будівництво інших об'єктів соціальної та виробничої інфраструктури комунальної власності</t>
  </si>
  <si>
    <t>Будівництво міського ринку</t>
  </si>
  <si>
    <t>0117310</t>
  </si>
  <si>
    <t>7310</t>
  </si>
  <si>
    <t>Будівництво об'єктів житлово-комунальног господарства</t>
  </si>
  <si>
    <t>Співфінансування проекту "Реконструкція біологічних очисних споруд продуктивністю 7000 куб. метрів на добу з виділенням першого пускового комплексу  на 4000 куб.метрів на добу по вулиці Граничній,88 в місті Чорткові Тернопільської області"</t>
  </si>
  <si>
    <t>1000000</t>
  </si>
  <si>
    <t>Управління культури, релігії та туризму Чортківської міської ради</t>
  </si>
  <si>
    <t>1010000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</si>
  <si>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</si>
  <si>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</si>
  <si>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</si>
  <si>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</si>
  <si>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</si>
  <si>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</si>
  <si>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</si>
  <si>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Придбання спецтехніки (трактор)</t>
  </si>
  <si>
    <t>Придбання бензопилки</t>
  </si>
  <si>
    <t>Придбання висоторіза</t>
  </si>
  <si>
    <t>Придбання мульчувача лісного</t>
  </si>
  <si>
    <t>Придбання газонокосарки</t>
  </si>
  <si>
    <t>Придбання комп'ютерної техніки</t>
  </si>
  <si>
    <t>Облицювання сходів головного входу в парк імені Івана Франка</t>
  </si>
  <si>
    <t>Капітальний ремонт вхідної пішохідної зони парку імені Івана Франка по вулиці Тараса Шевченка</t>
  </si>
  <si>
    <t>Виготовлення проектно-кошторисної документації на капітальний ремонт вхідної частини парку імені Івана Франка по вулиці Тараса Шевченка</t>
  </si>
  <si>
    <t>Капітальний ремонт приміщення щитової</t>
  </si>
  <si>
    <t>Будівництво спортивного майданчика з твердим покриттям на стадіоні "Харчовик"</t>
  </si>
  <si>
    <t>Придбання кущоріза</t>
  </si>
  <si>
    <t>Придбання драбини</t>
  </si>
  <si>
    <t>Капітальний ремонт тротуару нижньої вхідної зони парку імені Івана Франка</t>
  </si>
  <si>
    <t>Реконструкція трубопроводу на "Старій насосній"</t>
  </si>
  <si>
    <t>Проектно-вишукувальні роботи по об'єкту "Реконструкція водопроводу по вулиці Дениса Січинського та вулиці Степана Бандери"</t>
  </si>
  <si>
    <t>Проектно-вишукувальні роботи по об'єкту "Реконструкція водопроводу по вулиці Монастирська та вулиці Незалежності"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</si>
</sst>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1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0"/>
      <color indexed="8"/>
      <name val="ARIAL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0"/>
    </font>
    <font>
      <b/>
      <i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3" fontId="9" fillId="0" borderId="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3" fontId="11" fillId="0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 wrapText="1"/>
    </xf>
    <xf numFmtId="3" fontId="6" fillId="0" borderId="1" xfId="0" applyNumberFormat="1" applyFont="1" applyBorder="1" applyAlignment="1">
      <alignment/>
    </xf>
    <xf numFmtId="3" fontId="11" fillId="0" borderId="3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3" fontId="11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180" fontId="13" fillId="0" borderId="1" xfId="0" applyNumberFormat="1" applyFont="1" applyBorder="1" applyAlignment="1">
      <alignment vertical="center" wrapText="1"/>
    </xf>
    <xf numFmtId="3" fontId="6" fillId="0" borderId="3" xfId="0" applyNumberFormat="1" applyFont="1" applyFill="1" applyBorder="1" applyAlignment="1">
      <alignment vertical="center"/>
    </xf>
    <xf numFmtId="3" fontId="11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180" fontId="7" fillId="0" borderId="1" xfId="18" applyNumberFormat="1" applyFont="1" applyFill="1" applyBorder="1" applyAlignment="1">
      <alignment vertical="center" wrapText="1"/>
      <protection/>
    </xf>
    <xf numFmtId="3" fontId="7" fillId="0" borderId="3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180" fontId="7" fillId="0" borderId="2" xfId="18" applyNumberFormat="1" applyFont="1" applyFill="1" applyBorder="1" applyAlignment="1">
      <alignment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="85" zoomScaleNormal="85" zoomScaleSheetLayoutView="75" workbookViewId="0" topLeftCell="A1">
      <pane xSplit="5" ySplit="7" topLeftCell="F2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77" sqref="J77"/>
    </sheetView>
  </sheetViews>
  <sheetFormatPr defaultColWidth="9.00390625" defaultRowHeight="12.75"/>
  <cols>
    <col min="1" max="1" width="12.00390625" style="0" customWidth="1"/>
    <col min="2" max="2" width="11.125" style="0" customWidth="1"/>
    <col min="3" max="3" width="11.00390625" style="0" customWidth="1"/>
    <col min="4" max="4" width="48.25390625" style="0" customWidth="1"/>
    <col min="5" max="5" width="50.375" style="0" customWidth="1"/>
    <col min="6" max="6" width="11.875" style="0" customWidth="1"/>
    <col min="7" max="7" width="10.75390625" style="0" customWidth="1"/>
    <col min="8" max="8" width="12.00390625" style="0" customWidth="1"/>
    <col min="9" max="9" width="18.00390625" style="0" customWidth="1"/>
    <col min="10" max="10" width="15.875" style="0" customWidth="1"/>
    <col min="11" max="11" width="18.00390625" style="0" customWidth="1"/>
  </cols>
  <sheetData>
    <row r="1" spans="1:12" ht="15.75">
      <c r="A1" s="1"/>
      <c r="B1" s="1"/>
      <c r="C1" s="1"/>
      <c r="D1" s="1"/>
      <c r="E1" s="1"/>
      <c r="F1" s="1"/>
      <c r="I1" s="58" t="s">
        <v>40</v>
      </c>
      <c r="J1" s="58"/>
      <c r="K1" s="58"/>
      <c r="L1" s="1"/>
    </row>
    <row r="2" spans="1:12" ht="15.75">
      <c r="A2" s="1"/>
      <c r="B2" s="1"/>
      <c r="C2" s="1"/>
      <c r="D2" s="1"/>
      <c r="E2" s="1"/>
      <c r="F2" s="1"/>
      <c r="I2" s="58" t="s">
        <v>11</v>
      </c>
      <c r="J2" s="58"/>
      <c r="K2" s="58"/>
      <c r="L2" s="1"/>
    </row>
    <row r="3" spans="1:12" ht="15.75">
      <c r="A3" s="1"/>
      <c r="B3" s="1"/>
      <c r="C3" s="1"/>
      <c r="D3" s="1"/>
      <c r="E3" s="1"/>
      <c r="F3" s="1"/>
      <c r="I3" s="58" t="s">
        <v>62</v>
      </c>
      <c r="J3" s="58"/>
      <c r="K3" s="58"/>
      <c r="L3" s="2"/>
    </row>
    <row r="4" spans="1:12" ht="27" customHeight="1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1"/>
    </row>
    <row r="5" spans="1:12" ht="20.25" customHeight="1">
      <c r="A5" s="1"/>
      <c r="B5" s="1"/>
      <c r="C5" s="1"/>
      <c r="D5" s="1"/>
      <c r="E5" s="1"/>
      <c r="F5" s="1"/>
      <c r="G5" s="1"/>
      <c r="H5" s="1"/>
      <c r="J5" s="3"/>
      <c r="K5" s="3" t="s">
        <v>3</v>
      </c>
      <c r="L5" s="1"/>
    </row>
    <row r="6" spans="1:12" ht="67.5" customHeight="1">
      <c r="A6" s="52" t="s">
        <v>12</v>
      </c>
      <c r="B6" s="52" t="s">
        <v>13</v>
      </c>
      <c r="C6" s="54" t="s">
        <v>14</v>
      </c>
      <c r="D6" s="54" t="s">
        <v>15</v>
      </c>
      <c r="E6" s="54" t="s">
        <v>7</v>
      </c>
      <c r="F6" s="51" t="s">
        <v>0</v>
      </c>
      <c r="G6" s="51" t="s">
        <v>1</v>
      </c>
      <c r="H6" s="51" t="s">
        <v>2</v>
      </c>
      <c r="I6" s="59" t="s">
        <v>8</v>
      </c>
      <c r="J6" s="60"/>
      <c r="K6" s="61"/>
      <c r="L6" s="1"/>
    </row>
    <row r="7" spans="1:12" ht="75.75" customHeight="1">
      <c r="A7" s="53"/>
      <c r="B7" s="53"/>
      <c r="C7" s="55"/>
      <c r="D7" s="55"/>
      <c r="E7" s="55"/>
      <c r="F7" s="51"/>
      <c r="G7" s="51"/>
      <c r="H7" s="51"/>
      <c r="I7" s="6" t="s">
        <v>10</v>
      </c>
      <c r="J7" s="6" t="s">
        <v>9</v>
      </c>
      <c r="K7" s="6" t="s">
        <v>4</v>
      </c>
      <c r="L7" s="1"/>
    </row>
    <row r="8" spans="1:12" s="4" customFormat="1" ht="33" customHeight="1">
      <c r="A8" s="37" t="s">
        <v>16</v>
      </c>
      <c r="B8" s="7"/>
      <c r="C8" s="10"/>
      <c r="D8" s="8" t="s">
        <v>6</v>
      </c>
      <c r="E8" s="9"/>
      <c r="F8" s="11"/>
      <c r="G8" s="12"/>
      <c r="H8" s="12"/>
      <c r="I8" s="11"/>
      <c r="J8" s="11">
        <f>J9</f>
        <v>-1800000</v>
      </c>
      <c r="K8" s="11"/>
      <c r="L8" s="5"/>
    </row>
    <row r="9" spans="1:12" s="4" customFormat="1" ht="33" customHeight="1">
      <c r="A9" s="37" t="s">
        <v>26</v>
      </c>
      <c r="B9" s="10"/>
      <c r="C9" s="10"/>
      <c r="D9" s="8" t="s">
        <v>6</v>
      </c>
      <c r="E9" s="9"/>
      <c r="F9" s="11"/>
      <c r="G9" s="12"/>
      <c r="H9" s="12"/>
      <c r="I9" s="11"/>
      <c r="J9" s="11">
        <f>J10+J41+J43</f>
        <v>-1800000</v>
      </c>
      <c r="K9" s="11"/>
      <c r="L9" s="5"/>
    </row>
    <row r="10" spans="1:12" s="4" customFormat="1" ht="58.5">
      <c r="A10" s="16" t="s">
        <v>21</v>
      </c>
      <c r="B10" s="19" t="s">
        <v>22</v>
      </c>
      <c r="C10" s="19"/>
      <c r="D10" s="18" t="s">
        <v>23</v>
      </c>
      <c r="E10" s="9"/>
      <c r="F10" s="11"/>
      <c r="G10" s="12"/>
      <c r="H10" s="12"/>
      <c r="I10" s="25">
        <f>I11+I31</f>
        <v>3003394</v>
      </c>
      <c r="J10" s="25">
        <f>J11+J31</f>
        <v>36691</v>
      </c>
      <c r="K10" s="40">
        <f aca="true" t="shared" si="0" ref="K10:K30">I10+J10</f>
        <v>3040085</v>
      </c>
      <c r="L10" s="5"/>
    </row>
    <row r="11" spans="1:12" s="4" customFormat="1" ht="37.5">
      <c r="A11" s="15" t="s">
        <v>63</v>
      </c>
      <c r="B11" s="63" t="s">
        <v>64</v>
      </c>
      <c r="C11" s="63" t="s">
        <v>19</v>
      </c>
      <c r="D11" s="20" t="s">
        <v>65</v>
      </c>
      <c r="E11" s="64" t="s">
        <v>5</v>
      </c>
      <c r="F11" s="11"/>
      <c r="G11" s="12"/>
      <c r="H11" s="12"/>
      <c r="I11" s="26">
        <f>SUM(I12:I30)</f>
        <v>2141480</v>
      </c>
      <c r="J11" s="26">
        <f>SUM(J12:J30)</f>
        <v>36691</v>
      </c>
      <c r="K11" s="65">
        <f t="shared" si="0"/>
        <v>2178171</v>
      </c>
      <c r="L11" s="5"/>
    </row>
    <row r="12" spans="1:12" s="4" customFormat="1" ht="93.75">
      <c r="A12" s="15"/>
      <c r="B12" s="63"/>
      <c r="C12" s="63"/>
      <c r="D12" s="20"/>
      <c r="E12" s="66" t="s">
        <v>66</v>
      </c>
      <c r="F12" s="11"/>
      <c r="G12" s="12"/>
      <c r="H12" s="12"/>
      <c r="I12" s="14">
        <v>80941</v>
      </c>
      <c r="J12" s="14"/>
      <c r="K12" s="14">
        <f t="shared" si="0"/>
        <v>80941</v>
      </c>
      <c r="L12" s="5"/>
    </row>
    <row r="13" spans="1:12" s="4" customFormat="1" ht="75">
      <c r="A13" s="15"/>
      <c r="B13" s="63"/>
      <c r="C13" s="63"/>
      <c r="D13" s="67"/>
      <c r="E13" s="66" t="s">
        <v>67</v>
      </c>
      <c r="F13" s="11"/>
      <c r="G13" s="12"/>
      <c r="H13" s="12"/>
      <c r="I13" s="14">
        <v>75750</v>
      </c>
      <c r="J13" s="14"/>
      <c r="K13" s="14">
        <f t="shared" si="0"/>
        <v>75750</v>
      </c>
      <c r="L13" s="5"/>
    </row>
    <row r="14" spans="1:12" s="4" customFormat="1" ht="75">
      <c r="A14" s="15"/>
      <c r="B14" s="63"/>
      <c r="C14" s="63"/>
      <c r="D14" s="67"/>
      <c r="E14" s="66" t="s">
        <v>68</v>
      </c>
      <c r="F14" s="11"/>
      <c r="G14" s="12"/>
      <c r="H14" s="12"/>
      <c r="I14" s="14">
        <v>53651</v>
      </c>
      <c r="J14" s="14"/>
      <c r="K14" s="14">
        <f t="shared" si="0"/>
        <v>53651</v>
      </c>
      <c r="L14" s="5"/>
    </row>
    <row r="15" spans="1:12" s="4" customFormat="1" ht="75">
      <c r="A15" s="15"/>
      <c r="B15" s="63"/>
      <c r="C15" s="63"/>
      <c r="D15" s="67"/>
      <c r="E15" s="66" t="s">
        <v>69</v>
      </c>
      <c r="F15" s="11"/>
      <c r="G15" s="12"/>
      <c r="H15" s="12"/>
      <c r="I15" s="14">
        <v>7614</v>
      </c>
      <c r="J15" s="14"/>
      <c r="K15" s="14">
        <f t="shared" si="0"/>
        <v>7614</v>
      </c>
      <c r="L15" s="5"/>
    </row>
    <row r="16" spans="1:12" s="4" customFormat="1" ht="37.5" hidden="1">
      <c r="A16" s="15"/>
      <c r="B16" s="63"/>
      <c r="C16" s="63"/>
      <c r="D16" s="67"/>
      <c r="E16" s="66" t="s">
        <v>70</v>
      </c>
      <c r="F16" s="11"/>
      <c r="G16" s="12"/>
      <c r="H16" s="12"/>
      <c r="I16" s="14">
        <v>0</v>
      </c>
      <c r="J16" s="14"/>
      <c r="K16" s="14">
        <f t="shared" si="0"/>
        <v>0</v>
      </c>
      <c r="L16" s="5"/>
    </row>
    <row r="17" spans="1:12" s="4" customFormat="1" ht="18.75">
      <c r="A17" s="15"/>
      <c r="B17" s="63"/>
      <c r="C17" s="63"/>
      <c r="D17" s="67"/>
      <c r="E17" s="66" t="s">
        <v>71</v>
      </c>
      <c r="F17" s="11"/>
      <c r="G17" s="12"/>
      <c r="H17" s="12"/>
      <c r="I17" s="14">
        <v>200000</v>
      </c>
      <c r="J17" s="14"/>
      <c r="K17" s="14">
        <f t="shared" si="0"/>
        <v>200000</v>
      </c>
      <c r="L17" s="5"/>
    </row>
    <row r="18" spans="1:12" s="4" customFormat="1" ht="37.5">
      <c r="A18" s="15"/>
      <c r="B18" s="63"/>
      <c r="C18" s="63"/>
      <c r="D18" s="20"/>
      <c r="E18" s="66" t="s">
        <v>72</v>
      </c>
      <c r="F18" s="11"/>
      <c r="G18" s="12"/>
      <c r="H18" s="12"/>
      <c r="I18" s="14">
        <v>926161</v>
      </c>
      <c r="J18" s="14"/>
      <c r="K18" s="14">
        <f t="shared" si="0"/>
        <v>926161</v>
      </c>
      <c r="L18" s="5"/>
    </row>
    <row r="19" spans="1:12" s="4" customFormat="1" ht="37.5">
      <c r="A19" s="15"/>
      <c r="B19" s="63"/>
      <c r="C19" s="63"/>
      <c r="D19" s="20"/>
      <c r="E19" s="66" t="s">
        <v>73</v>
      </c>
      <c r="F19" s="11"/>
      <c r="G19" s="12"/>
      <c r="H19" s="12"/>
      <c r="I19" s="14">
        <v>132429</v>
      </c>
      <c r="J19" s="14"/>
      <c r="K19" s="14">
        <f t="shared" si="0"/>
        <v>132429</v>
      </c>
      <c r="L19" s="5"/>
    </row>
    <row r="20" spans="1:12" s="4" customFormat="1" ht="37.5">
      <c r="A20" s="15"/>
      <c r="B20" s="63"/>
      <c r="C20" s="63"/>
      <c r="D20" s="20"/>
      <c r="E20" s="66" t="s">
        <v>74</v>
      </c>
      <c r="F20" s="11"/>
      <c r="G20" s="12"/>
      <c r="H20" s="12"/>
      <c r="I20" s="14">
        <v>45230</v>
      </c>
      <c r="J20" s="14"/>
      <c r="K20" s="14">
        <f t="shared" si="0"/>
        <v>45230</v>
      </c>
      <c r="L20" s="5"/>
    </row>
    <row r="21" spans="1:12" s="4" customFormat="1" ht="37.5">
      <c r="A21" s="15"/>
      <c r="B21" s="63"/>
      <c r="C21" s="63"/>
      <c r="D21" s="20"/>
      <c r="E21" s="66" t="s">
        <v>75</v>
      </c>
      <c r="F21" s="11"/>
      <c r="G21" s="12"/>
      <c r="H21" s="12"/>
      <c r="I21" s="14">
        <v>12900</v>
      </c>
      <c r="J21" s="14"/>
      <c r="K21" s="14">
        <f t="shared" si="0"/>
        <v>12900</v>
      </c>
      <c r="L21" s="5"/>
    </row>
    <row r="22" spans="1:12" s="4" customFormat="1" ht="37.5">
      <c r="A22" s="15"/>
      <c r="B22" s="63"/>
      <c r="C22" s="63"/>
      <c r="D22" s="20"/>
      <c r="E22" s="66" t="s">
        <v>76</v>
      </c>
      <c r="F22" s="11"/>
      <c r="G22" s="12"/>
      <c r="H22" s="12"/>
      <c r="I22" s="14">
        <v>25269</v>
      </c>
      <c r="J22" s="14"/>
      <c r="K22" s="14">
        <f t="shared" si="0"/>
        <v>25269</v>
      </c>
      <c r="L22" s="5"/>
    </row>
    <row r="23" spans="1:12" s="4" customFormat="1" ht="18.75">
      <c r="A23" s="15"/>
      <c r="B23" s="63"/>
      <c r="C23" s="63"/>
      <c r="D23" s="20"/>
      <c r="E23" s="66" t="s">
        <v>77</v>
      </c>
      <c r="F23" s="11"/>
      <c r="G23" s="12"/>
      <c r="H23" s="12"/>
      <c r="I23" s="14">
        <v>43456</v>
      </c>
      <c r="J23" s="14"/>
      <c r="K23" s="14">
        <f t="shared" si="0"/>
        <v>43456</v>
      </c>
      <c r="L23" s="5"/>
    </row>
    <row r="24" spans="1:12" s="4" customFormat="1" ht="18.75">
      <c r="A24" s="15"/>
      <c r="B24" s="63"/>
      <c r="C24" s="63"/>
      <c r="D24" s="20"/>
      <c r="E24" s="66" t="s">
        <v>78</v>
      </c>
      <c r="F24" s="11"/>
      <c r="G24" s="12"/>
      <c r="H24" s="12"/>
      <c r="I24" s="14">
        <v>97800</v>
      </c>
      <c r="J24" s="14"/>
      <c r="K24" s="14">
        <f t="shared" si="0"/>
        <v>97800</v>
      </c>
      <c r="L24" s="5"/>
    </row>
    <row r="25" spans="1:12" s="4" customFormat="1" ht="37.5">
      <c r="A25" s="15"/>
      <c r="B25" s="63"/>
      <c r="C25" s="63"/>
      <c r="D25" s="20"/>
      <c r="E25" s="66" t="s">
        <v>79</v>
      </c>
      <c r="F25" s="11"/>
      <c r="G25" s="12"/>
      <c r="H25" s="12"/>
      <c r="I25" s="14">
        <v>77000</v>
      </c>
      <c r="J25" s="14"/>
      <c r="K25" s="14">
        <f t="shared" si="0"/>
        <v>77000</v>
      </c>
      <c r="L25" s="5"/>
    </row>
    <row r="26" spans="1:12" s="4" customFormat="1" ht="37.5">
      <c r="A26" s="15"/>
      <c r="B26" s="63"/>
      <c r="C26" s="63"/>
      <c r="D26" s="20"/>
      <c r="E26" s="22" t="s">
        <v>80</v>
      </c>
      <c r="F26" s="11"/>
      <c r="G26" s="12"/>
      <c r="H26" s="12"/>
      <c r="I26" s="14">
        <v>300000</v>
      </c>
      <c r="J26" s="14">
        <v>-300000</v>
      </c>
      <c r="K26" s="14">
        <f t="shared" si="0"/>
        <v>0</v>
      </c>
      <c r="L26" s="5"/>
    </row>
    <row r="27" spans="1:12" s="4" customFormat="1" ht="75">
      <c r="A27" s="15"/>
      <c r="B27" s="63"/>
      <c r="C27" s="63"/>
      <c r="D27" s="20"/>
      <c r="E27" s="66" t="s">
        <v>116</v>
      </c>
      <c r="F27" s="11"/>
      <c r="G27" s="12"/>
      <c r="H27" s="12"/>
      <c r="I27" s="14"/>
      <c r="J27" s="14">
        <v>79321</v>
      </c>
      <c r="K27" s="14">
        <f t="shared" si="0"/>
        <v>79321</v>
      </c>
      <c r="L27" s="5"/>
    </row>
    <row r="28" spans="1:12" s="4" customFormat="1" ht="75">
      <c r="A28" s="15"/>
      <c r="B28" s="63"/>
      <c r="C28" s="63"/>
      <c r="D28" s="20"/>
      <c r="E28" s="66" t="s">
        <v>117</v>
      </c>
      <c r="F28" s="11"/>
      <c r="G28" s="12"/>
      <c r="H28" s="12"/>
      <c r="I28" s="14"/>
      <c r="J28" s="14">
        <v>65370</v>
      </c>
      <c r="K28" s="14">
        <f t="shared" si="0"/>
        <v>65370</v>
      </c>
      <c r="L28" s="5"/>
    </row>
    <row r="29" spans="1:12" s="4" customFormat="1" ht="37.5">
      <c r="A29" s="15"/>
      <c r="B29" s="63"/>
      <c r="C29" s="63"/>
      <c r="D29" s="20"/>
      <c r="E29" s="66" t="s">
        <v>115</v>
      </c>
      <c r="F29" s="11"/>
      <c r="G29" s="12"/>
      <c r="H29" s="12"/>
      <c r="I29" s="14"/>
      <c r="J29" s="14">
        <v>192000</v>
      </c>
      <c r="K29" s="14">
        <f t="shared" si="0"/>
        <v>192000</v>
      </c>
      <c r="L29" s="5"/>
    </row>
    <row r="30" spans="1:12" s="4" customFormat="1" ht="93.75">
      <c r="A30" s="15"/>
      <c r="B30" s="63"/>
      <c r="C30" s="63"/>
      <c r="D30" s="20"/>
      <c r="E30" s="22" t="s">
        <v>81</v>
      </c>
      <c r="F30" s="11"/>
      <c r="G30" s="12"/>
      <c r="H30" s="12"/>
      <c r="I30" s="14">
        <v>63279</v>
      </c>
      <c r="J30" s="14"/>
      <c r="K30" s="14">
        <f t="shared" si="0"/>
        <v>63279</v>
      </c>
      <c r="L30" s="5"/>
    </row>
    <row r="31" spans="1:12" s="4" customFormat="1" ht="56.25">
      <c r="A31" s="15" t="s">
        <v>28</v>
      </c>
      <c r="B31" s="17" t="s">
        <v>29</v>
      </c>
      <c r="C31" s="13" t="s">
        <v>19</v>
      </c>
      <c r="D31" s="41" t="s">
        <v>30</v>
      </c>
      <c r="E31" s="42" t="s">
        <v>5</v>
      </c>
      <c r="F31" s="11"/>
      <c r="G31" s="12"/>
      <c r="H31" s="12"/>
      <c r="I31" s="26">
        <f>SUM(I32:I40)</f>
        <v>861914</v>
      </c>
      <c r="J31" s="26">
        <f>SUM(J32:J40)</f>
        <v>0</v>
      </c>
      <c r="K31" s="26">
        <f aca="true" t="shared" si="1" ref="K31:K40">J31+I31</f>
        <v>861914</v>
      </c>
      <c r="L31" s="5"/>
    </row>
    <row r="32" spans="1:12" s="4" customFormat="1" ht="56.25">
      <c r="A32" s="15"/>
      <c r="B32" s="17"/>
      <c r="C32" s="13"/>
      <c r="D32" s="41"/>
      <c r="E32" s="21" t="s">
        <v>31</v>
      </c>
      <c r="F32" s="11"/>
      <c r="G32" s="12"/>
      <c r="H32" s="12"/>
      <c r="I32" s="43">
        <v>223351</v>
      </c>
      <c r="J32" s="14"/>
      <c r="K32" s="14">
        <f t="shared" si="1"/>
        <v>223351</v>
      </c>
      <c r="L32" s="5"/>
    </row>
    <row r="33" spans="1:12" s="4" customFormat="1" ht="37.5">
      <c r="A33" s="15"/>
      <c r="B33" s="17"/>
      <c r="C33" s="13"/>
      <c r="D33" s="41"/>
      <c r="E33" s="21" t="s">
        <v>32</v>
      </c>
      <c r="F33" s="11"/>
      <c r="G33" s="12"/>
      <c r="H33" s="12"/>
      <c r="I33" s="23">
        <v>394414</v>
      </c>
      <c r="J33" s="14"/>
      <c r="K33" s="14">
        <f t="shared" si="1"/>
        <v>394414</v>
      </c>
      <c r="L33" s="5"/>
    </row>
    <row r="34" spans="1:12" s="4" customFormat="1" ht="56.25">
      <c r="A34" s="15"/>
      <c r="B34" s="17"/>
      <c r="C34" s="13"/>
      <c r="D34" s="41"/>
      <c r="E34" s="21" t="s">
        <v>33</v>
      </c>
      <c r="F34" s="11"/>
      <c r="G34" s="12"/>
      <c r="H34" s="12"/>
      <c r="I34" s="23">
        <v>73225</v>
      </c>
      <c r="J34" s="14"/>
      <c r="K34" s="14">
        <f t="shared" si="1"/>
        <v>73225</v>
      </c>
      <c r="L34" s="5"/>
    </row>
    <row r="35" spans="1:12" s="4" customFormat="1" ht="37.5">
      <c r="A35" s="15"/>
      <c r="B35" s="17"/>
      <c r="C35" s="13"/>
      <c r="D35" s="41"/>
      <c r="E35" s="21" t="s">
        <v>34</v>
      </c>
      <c r="F35" s="11"/>
      <c r="G35" s="12"/>
      <c r="H35" s="12"/>
      <c r="I35" s="23">
        <v>81837</v>
      </c>
      <c r="J35" s="14">
        <v>-16724</v>
      </c>
      <c r="K35" s="14">
        <f t="shared" si="1"/>
        <v>65113</v>
      </c>
      <c r="L35" s="5"/>
    </row>
    <row r="36" spans="1:12" s="4" customFormat="1" ht="56.25" hidden="1">
      <c r="A36" s="15"/>
      <c r="B36" s="17"/>
      <c r="C36" s="13"/>
      <c r="D36" s="41"/>
      <c r="E36" s="21" t="s">
        <v>35</v>
      </c>
      <c r="F36" s="11"/>
      <c r="G36" s="12"/>
      <c r="H36" s="12"/>
      <c r="I36" s="23">
        <v>0</v>
      </c>
      <c r="J36" s="14"/>
      <c r="K36" s="14">
        <f t="shared" si="1"/>
        <v>0</v>
      </c>
      <c r="L36" s="5"/>
    </row>
    <row r="37" spans="1:12" s="4" customFormat="1" ht="56.25">
      <c r="A37" s="15"/>
      <c r="B37" s="17"/>
      <c r="C37" s="13"/>
      <c r="D37" s="41"/>
      <c r="E37" s="21" t="s">
        <v>36</v>
      </c>
      <c r="F37" s="11"/>
      <c r="G37" s="12"/>
      <c r="H37" s="12"/>
      <c r="I37" s="23">
        <v>31587</v>
      </c>
      <c r="J37" s="14"/>
      <c r="K37" s="14">
        <f t="shared" si="1"/>
        <v>31587</v>
      </c>
      <c r="L37" s="5"/>
    </row>
    <row r="38" spans="1:12" s="4" customFormat="1" ht="37.5">
      <c r="A38" s="15"/>
      <c r="B38" s="17"/>
      <c r="C38" s="13"/>
      <c r="D38" s="41"/>
      <c r="E38" s="21" t="s">
        <v>61</v>
      </c>
      <c r="F38" s="11"/>
      <c r="G38" s="12"/>
      <c r="H38" s="12"/>
      <c r="I38" s="23"/>
      <c r="J38" s="14">
        <v>3724</v>
      </c>
      <c r="K38" s="14">
        <f t="shared" si="1"/>
        <v>3724</v>
      </c>
      <c r="L38" s="5"/>
    </row>
    <row r="39" spans="1:12" s="4" customFormat="1" ht="37.5">
      <c r="A39" s="15"/>
      <c r="B39" s="17"/>
      <c r="C39" s="13"/>
      <c r="D39" s="41"/>
      <c r="E39" s="21" t="s">
        <v>42</v>
      </c>
      <c r="F39" s="11"/>
      <c r="G39" s="12"/>
      <c r="H39" s="12"/>
      <c r="I39" s="23">
        <v>42000</v>
      </c>
      <c r="J39" s="14">
        <v>13000</v>
      </c>
      <c r="K39" s="14">
        <f t="shared" si="1"/>
        <v>55000</v>
      </c>
      <c r="L39" s="5"/>
    </row>
    <row r="40" spans="1:12" s="4" customFormat="1" ht="37.5">
      <c r="A40" s="15"/>
      <c r="B40" s="17"/>
      <c r="C40" s="13"/>
      <c r="D40" s="41"/>
      <c r="E40" s="22" t="s">
        <v>37</v>
      </c>
      <c r="F40" s="11"/>
      <c r="G40" s="12"/>
      <c r="H40" s="12"/>
      <c r="I40" s="23">
        <v>15500</v>
      </c>
      <c r="J40" s="14"/>
      <c r="K40" s="14">
        <f t="shared" si="1"/>
        <v>15500</v>
      </c>
      <c r="L40" s="5"/>
    </row>
    <row r="41" spans="1:12" s="4" customFormat="1" ht="39">
      <c r="A41" s="16" t="s">
        <v>87</v>
      </c>
      <c r="B41" s="38" t="s">
        <v>88</v>
      </c>
      <c r="C41" s="38" t="s">
        <v>84</v>
      </c>
      <c r="D41" s="74" t="s">
        <v>89</v>
      </c>
      <c r="E41" s="18" t="s">
        <v>5</v>
      </c>
      <c r="F41" s="14"/>
      <c r="G41" s="68"/>
      <c r="H41" s="68"/>
      <c r="I41" s="75">
        <f>I42</f>
        <v>1556244</v>
      </c>
      <c r="J41" s="75">
        <f>J42</f>
        <v>-1014884</v>
      </c>
      <c r="K41" s="25">
        <f>I41+J41</f>
        <v>541360</v>
      </c>
      <c r="L41" s="5"/>
    </row>
    <row r="42" spans="1:12" s="4" customFormat="1" ht="131.25">
      <c r="A42" s="15"/>
      <c r="B42" s="13"/>
      <c r="C42" s="13"/>
      <c r="D42" s="39"/>
      <c r="E42" s="66" t="s">
        <v>90</v>
      </c>
      <c r="F42" s="14"/>
      <c r="G42" s="68"/>
      <c r="H42" s="68"/>
      <c r="I42" s="76">
        <v>1556244</v>
      </c>
      <c r="J42" s="26">
        <v>-1014884</v>
      </c>
      <c r="K42" s="26">
        <f>I42+J42</f>
        <v>541360</v>
      </c>
      <c r="L42" s="5"/>
    </row>
    <row r="43" spans="1:12" s="4" customFormat="1" ht="78">
      <c r="A43" s="32" t="s">
        <v>82</v>
      </c>
      <c r="B43" s="38" t="s">
        <v>83</v>
      </c>
      <c r="C43" s="38" t="s">
        <v>84</v>
      </c>
      <c r="D43" s="18" t="s">
        <v>85</v>
      </c>
      <c r="E43" s="18" t="s">
        <v>5</v>
      </c>
      <c r="F43" s="14"/>
      <c r="G43" s="68"/>
      <c r="H43" s="68"/>
      <c r="I43" s="71">
        <f>I44</f>
        <v>1135730</v>
      </c>
      <c r="J43" s="11">
        <f>J44</f>
        <v>-821807</v>
      </c>
      <c r="K43" s="11">
        <f>I43+J43</f>
        <v>313923</v>
      </c>
      <c r="L43" s="5"/>
    </row>
    <row r="44" spans="1:12" s="4" customFormat="1" ht="18.75">
      <c r="A44" s="34"/>
      <c r="B44" s="72"/>
      <c r="C44" s="73"/>
      <c r="D44" s="20"/>
      <c r="E44" s="21" t="s">
        <v>86</v>
      </c>
      <c r="F44" s="14"/>
      <c r="G44" s="68"/>
      <c r="H44" s="68"/>
      <c r="I44" s="69">
        <v>1135730</v>
      </c>
      <c r="J44" s="26">
        <v>-821807</v>
      </c>
      <c r="K44" s="26">
        <f>I44+J44</f>
        <v>313923</v>
      </c>
      <c r="L44" s="5"/>
    </row>
    <row r="45" spans="1:12" s="4" customFormat="1" ht="37.5">
      <c r="A45" s="37" t="s">
        <v>24</v>
      </c>
      <c r="B45" s="13"/>
      <c r="C45" s="13"/>
      <c r="D45" s="8" t="s">
        <v>27</v>
      </c>
      <c r="E45" s="8"/>
      <c r="F45" s="11"/>
      <c r="G45" s="12"/>
      <c r="H45" s="12"/>
      <c r="I45" s="25"/>
      <c r="J45" s="33">
        <f>J46</f>
        <v>-288477</v>
      </c>
      <c r="K45" s="25"/>
      <c r="L45" s="5"/>
    </row>
    <row r="46" spans="1:12" s="4" customFormat="1" ht="37.5">
      <c r="A46" s="37" t="s">
        <v>25</v>
      </c>
      <c r="B46" s="13"/>
      <c r="C46" s="13"/>
      <c r="D46" s="8" t="s">
        <v>27</v>
      </c>
      <c r="E46" s="8"/>
      <c r="F46" s="11"/>
      <c r="G46" s="12"/>
      <c r="H46" s="12"/>
      <c r="I46" s="25"/>
      <c r="J46" s="33">
        <f>J47+J56</f>
        <v>-288477</v>
      </c>
      <c r="K46" s="25"/>
      <c r="L46" s="5"/>
    </row>
    <row r="47" spans="1:12" s="4" customFormat="1" ht="117">
      <c r="A47" s="32" t="s">
        <v>43</v>
      </c>
      <c r="B47" s="38" t="s">
        <v>44</v>
      </c>
      <c r="C47" s="38" t="s">
        <v>45</v>
      </c>
      <c r="D47" s="18" t="s">
        <v>46</v>
      </c>
      <c r="E47" s="18" t="s">
        <v>5</v>
      </c>
      <c r="F47" s="11"/>
      <c r="G47" s="12"/>
      <c r="H47" s="12"/>
      <c r="I47" s="25">
        <f>SUM(I48:I55)</f>
        <v>10109018</v>
      </c>
      <c r="J47" s="25">
        <f>SUM(J48:J55)</f>
        <v>-127550</v>
      </c>
      <c r="K47" s="25">
        <f aca="true" t="shared" si="2" ref="K47:K58">J47+I47</f>
        <v>9981468</v>
      </c>
      <c r="L47" s="5"/>
    </row>
    <row r="48" spans="1:12" s="4" customFormat="1" ht="19.5">
      <c r="A48" s="37"/>
      <c r="B48" s="38"/>
      <c r="C48" s="38"/>
      <c r="D48" s="18"/>
      <c r="E48" s="21" t="s">
        <v>47</v>
      </c>
      <c r="F48" s="11"/>
      <c r="G48" s="12"/>
      <c r="H48" s="12"/>
      <c r="I48" s="36">
        <v>170000</v>
      </c>
      <c r="J48" s="36"/>
      <c r="K48" s="14">
        <f t="shared" si="2"/>
        <v>170000</v>
      </c>
      <c r="L48" s="5"/>
    </row>
    <row r="49" spans="1:12" s="4" customFormat="1" ht="19.5">
      <c r="A49" s="37"/>
      <c r="B49" s="38"/>
      <c r="C49" s="38"/>
      <c r="D49" s="18"/>
      <c r="E49" s="21" t="s">
        <v>41</v>
      </c>
      <c r="F49" s="11"/>
      <c r="G49" s="12"/>
      <c r="H49" s="12"/>
      <c r="I49" s="36">
        <v>19300</v>
      </c>
      <c r="J49" s="36"/>
      <c r="K49" s="14">
        <f t="shared" si="2"/>
        <v>19300</v>
      </c>
      <c r="L49" s="5"/>
    </row>
    <row r="50" spans="1:12" s="4" customFormat="1" ht="75">
      <c r="A50" s="37"/>
      <c r="B50" s="38"/>
      <c r="C50" s="38"/>
      <c r="D50" s="18"/>
      <c r="E50" s="21" t="s">
        <v>48</v>
      </c>
      <c r="F50" s="11"/>
      <c r="G50" s="12"/>
      <c r="H50" s="12"/>
      <c r="I50" s="36">
        <v>36000</v>
      </c>
      <c r="J50" s="36"/>
      <c r="K50" s="14">
        <f t="shared" si="2"/>
        <v>36000</v>
      </c>
      <c r="L50" s="5"/>
    </row>
    <row r="51" spans="1:12" s="4" customFormat="1" ht="93.75">
      <c r="A51" s="37"/>
      <c r="B51" s="38"/>
      <c r="C51" s="38"/>
      <c r="D51" s="18"/>
      <c r="E51" s="21" t="s">
        <v>49</v>
      </c>
      <c r="F51" s="11"/>
      <c r="G51" s="12"/>
      <c r="H51" s="12"/>
      <c r="I51" s="36">
        <v>60000</v>
      </c>
      <c r="J51" s="36"/>
      <c r="K51" s="14">
        <f t="shared" si="2"/>
        <v>60000</v>
      </c>
      <c r="L51" s="5"/>
    </row>
    <row r="52" spans="1:12" s="4" customFormat="1" ht="112.5">
      <c r="A52" s="37"/>
      <c r="B52" s="38"/>
      <c r="C52" s="38"/>
      <c r="D52" s="18"/>
      <c r="E52" s="21" t="s">
        <v>39</v>
      </c>
      <c r="F52" s="11"/>
      <c r="G52" s="12"/>
      <c r="H52" s="12"/>
      <c r="I52" s="36">
        <v>629718</v>
      </c>
      <c r="J52" s="36">
        <v>-127550</v>
      </c>
      <c r="K52" s="14">
        <f t="shared" si="2"/>
        <v>502168</v>
      </c>
      <c r="L52" s="5"/>
    </row>
    <row r="53" spans="1:12" s="4" customFormat="1" ht="75">
      <c r="A53" s="37"/>
      <c r="B53" s="38"/>
      <c r="C53" s="38"/>
      <c r="D53" s="18"/>
      <c r="E53" s="21" t="s">
        <v>50</v>
      </c>
      <c r="F53" s="11"/>
      <c r="G53" s="12"/>
      <c r="H53" s="12"/>
      <c r="I53" s="36">
        <v>3000</v>
      </c>
      <c r="J53" s="36"/>
      <c r="K53" s="14">
        <f t="shared" si="2"/>
        <v>3000</v>
      </c>
      <c r="L53" s="5"/>
    </row>
    <row r="54" spans="1:12" s="4" customFormat="1" ht="93.75">
      <c r="A54" s="37"/>
      <c r="B54" s="38"/>
      <c r="C54" s="38"/>
      <c r="D54" s="18"/>
      <c r="E54" s="21" t="s">
        <v>51</v>
      </c>
      <c r="F54" s="11"/>
      <c r="G54" s="12"/>
      <c r="H54" s="12"/>
      <c r="I54" s="36">
        <v>11000</v>
      </c>
      <c r="J54" s="36"/>
      <c r="K54" s="14">
        <f t="shared" si="2"/>
        <v>11000</v>
      </c>
      <c r="L54" s="5"/>
    </row>
    <row r="55" spans="1:12" s="4" customFormat="1" ht="112.5">
      <c r="A55" s="37"/>
      <c r="B55" s="38"/>
      <c r="C55" s="38"/>
      <c r="D55" s="18"/>
      <c r="E55" s="50" t="s">
        <v>52</v>
      </c>
      <c r="F55" s="11"/>
      <c r="G55" s="12"/>
      <c r="H55" s="12"/>
      <c r="I55" s="36">
        <v>9180000</v>
      </c>
      <c r="J55" s="36"/>
      <c r="K55" s="14">
        <f t="shared" si="2"/>
        <v>9180000</v>
      </c>
      <c r="L55" s="5"/>
    </row>
    <row r="56" spans="1:12" s="4" customFormat="1" ht="39">
      <c r="A56" s="32" t="s">
        <v>53</v>
      </c>
      <c r="B56" s="38" t="s">
        <v>54</v>
      </c>
      <c r="C56" s="38"/>
      <c r="D56" s="18" t="s">
        <v>55</v>
      </c>
      <c r="E56" s="50"/>
      <c r="F56" s="11"/>
      <c r="G56" s="12"/>
      <c r="H56" s="12"/>
      <c r="I56" s="49">
        <f>I57</f>
        <v>160927</v>
      </c>
      <c r="J56" s="49">
        <f>J57</f>
        <v>-160927</v>
      </c>
      <c r="K56" s="25">
        <f t="shared" si="2"/>
        <v>0</v>
      </c>
      <c r="L56" s="5"/>
    </row>
    <row r="57" spans="1:12" s="4" customFormat="1" ht="37.5">
      <c r="A57" s="34" t="s">
        <v>56</v>
      </c>
      <c r="B57" s="13" t="s">
        <v>57</v>
      </c>
      <c r="C57" s="13" t="s">
        <v>58</v>
      </c>
      <c r="D57" s="20" t="s">
        <v>59</v>
      </c>
      <c r="E57" s="20" t="s">
        <v>5</v>
      </c>
      <c r="F57" s="11"/>
      <c r="G57" s="12"/>
      <c r="H57" s="12"/>
      <c r="I57" s="35">
        <f>I58</f>
        <v>160927</v>
      </c>
      <c r="J57" s="35">
        <f>J58</f>
        <v>-160927</v>
      </c>
      <c r="K57" s="26">
        <f t="shared" si="2"/>
        <v>0</v>
      </c>
      <c r="L57" s="5"/>
    </row>
    <row r="58" spans="1:12" s="4" customFormat="1" ht="19.5">
      <c r="A58" s="37"/>
      <c r="B58" s="38"/>
      <c r="C58" s="38"/>
      <c r="D58" s="18"/>
      <c r="E58" s="21" t="s">
        <v>60</v>
      </c>
      <c r="F58" s="11"/>
      <c r="G58" s="12"/>
      <c r="H58" s="12"/>
      <c r="I58" s="36">
        <v>160927</v>
      </c>
      <c r="J58" s="36">
        <v>-160927</v>
      </c>
      <c r="K58" s="14">
        <f t="shared" si="2"/>
        <v>0</v>
      </c>
      <c r="L58" s="5"/>
    </row>
    <row r="59" spans="1:12" s="4" customFormat="1" ht="37.5">
      <c r="A59" s="77" t="s">
        <v>91</v>
      </c>
      <c r="B59" s="78"/>
      <c r="C59" s="78"/>
      <c r="D59" s="79" t="s">
        <v>92</v>
      </c>
      <c r="E59" s="80"/>
      <c r="F59" s="11"/>
      <c r="G59" s="12"/>
      <c r="H59" s="12"/>
      <c r="I59" s="81"/>
      <c r="J59" s="81">
        <f>J60</f>
        <v>600000</v>
      </c>
      <c r="K59" s="33"/>
      <c r="L59" s="5"/>
    </row>
    <row r="60" spans="1:12" s="4" customFormat="1" ht="37.5">
      <c r="A60" s="37" t="s">
        <v>93</v>
      </c>
      <c r="B60" s="38"/>
      <c r="C60" s="38"/>
      <c r="D60" s="79" t="s">
        <v>92</v>
      </c>
      <c r="E60" s="80"/>
      <c r="F60" s="11"/>
      <c r="G60" s="12"/>
      <c r="H60" s="12"/>
      <c r="I60" s="81"/>
      <c r="J60" s="81">
        <f>J61</f>
        <v>600000</v>
      </c>
      <c r="K60" s="33"/>
      <c r="L60" s="5"/>
    </row>
    <row r="61" spans="1:12" s="4" customFormat="1" ht="39">
      <c r="A61" s="32" t="s">
        <v>94</v>
      </c>
      <c r="B61" s="32" t="s">
        <v>95</v>
      </c>
      <c r="C61" s="32"/>
      <c r="D61" s="18" t="s">
        <v>96</v>
      </c>
      <c r="E61" s="18" t="s">
        <v>5</v>
      </c>
      <c r="F61" s="11"/>
      <c r="G61" s="12"/>
      <c r="H61" s="12"/>
      <c r="I61" s="82">
        <f>SUM(I62:I75)</f>
        <v>3482283</v>
      </c>
      <c r="J61" s="82">
        <f>SUM(J62:J75)</f>
        <v>600000</v>
      </c>
      <c r="K61" s="49">
        <f>I61+J61</f>
        <v>4082283</v>
      </c>
      <c r="L61" s="5"/>
    </row>
    <row r="62" spans="1:12" s="4" customFormat="1" ht="37.5">
      <c r="A62" s="34" t="s">
        <v>97</v>
      </c>
      <c r="B62" s="34" t="s">
        <v>98</v>
      </c>
      <c r="C62" s="34" t="s">
        <v>99</v>
      </c>
      <c r="D62" s="83" t="s">
        <v>100</v>
      </c>
      <c r="E62" s="84" t="s">
        <v>101</v>
      </c>
      <c r="F62" s="11"/>
      <c r="G62" s="12"/>
      <c r="H62" s="12"/>
      <c r="I62" s="85">
        <v>579900</v>
      </c>
      <c r="J62" s="85"/>
      <c r="K62" s="35">
        <f aca="true" t="shared" si="3" ref="K62:K75">I62+J62</f>
        <v>579900</v>
      </c>
      <c r="L62" s="5"/>
    </row>
    <row r="63" spans="1:12" s="4" customFormat="1" ht="18.75">
      <c r="A63" s="86"/>
      <c r="B63" s="86"/>
      <c r="C63" s="86"/>
      <c r="D63" s="20"/>
      <c r="E63" s="87" t="s">
        <v>102</v>
      </c>
      <c r="F63" s="11"/>
      <c r="G63" s="12"/>
      <c r="H63" s="12"/>
      <c r="I63" s="85">
        <v>23890</v>
      </c>
      <c r="J63" s="85"/>
      <c r="K63" s="35">
        <f t="shared" si="3"/>
        <v>23890</v>
      </c>
      <c r="L63" s="5"/>
    </row>
    <row r="64" spans="1:12" s="4" customFormat="1" ht="18.75">
      <c r="A64" s="86"/>
      <c r="B64" s="86"/>
      <c r="C64" s="86"/>
      <c r="D64" s="67"/>
      <c r="E64" s="87" t="s">
        <v>103</v>
      </c>
      <c r="F64" s="11"/>
      <c r="G64" s="12"/>
      <c r="H64" s="12"/>
      <c r="I64" s="85">
        <v>20119</v>
      </c>
      <c r="J64" s="85"/>
      <c r="K64" s="35">
        <f t="shared" si="3"/>
        <v>20119</v>
      </c>
      <c r="L64" s="5"/>
    </row>
    <row r="65" spans="1:12" s="4" customFormat="1" ht="18.75">
      <c r="A65" s="86"/>
      <c r="B65" s="86"/>
      <c r="C65" s="86"/>
      <c r="D65" s="67"/>
      <c r="E65" s="87" t="s">
        <v>104</v>
      </c>
      <c r="F65" s="11"/>
      <c r="G65" s="12"/>
      <c r="H65" s="12"/>
      <c r="I65" s="85">
        <v>86150</v>
      </c>
      <c r="J65" s="85"/>
      <c r="K65" s="35">
        <f t="shared" si="3"/>
        <v>86150</v>
      </c>
      <c r="L65" s="5"/>
    </row>
    <row r="66" spans="1:12" s="4" customFormat="1" ht="18.75">
      <c r="A66" s="86"/>
      <c r="B66" s="86"/>
      <c r="C66" s="86"/>
      <c r="D66" s="67"/>
      <c r="E66" s="87" t="s">
        <v>105</v>
      </c>
      <c r="F66" s="11"/>
      <c r="G66" s="12"/>
      <c r="H66" s="12"/>
      <c r="I66" s="85">
        <v>85000</v>
      </c>
      <c r="J66" s="85"/>
      <c r="K66" s="35">
        <f t="shared" si="3"/>
        <v>85000</v>
      </c>
      <c r="L66" s="5"/>
    </row>
    <row r="67" spans="1:12" s="4" customFormat="1" ht="18.75">
      <c r="A67" s="86"/>
      <c r="B67" s="86"/>
      <c r="C67" s="86"/>
      <c r="D67" s="67"/>
      <c r="E67" s="87" t="s">
        <v>106</v>
      </c>
      <c r="F67" s="11"/>
      <c r="G67" s="12"/>
      <c r="H67" s="12"/>
      <c r="I67" s="85">
        <v>13830</v>
      </c>
      <c r="J67" s="85"/>
      <c r="K67" s="35">
        <f t="shared" si="3"/>
        <v>13830</v>
      </c>
      <c r="L67" s="5"/>
    </row>
    <row r="68" spans="1:12" s="4" customFormat="1" ht="37.5">
      <c r="A68" s="86"/>
      <c r="B68" s="86"/>
      <c r="C68" s="86"/>
      <c r="D68" s="67"/>
      <c r="E68" s="87" t="s">
        <v>107</v>
      </c>
      <c r="F68" s="11"/>
      <c r="G68" s="12"/>
      <c r="H68" s="12"/>
      <c r="I68" s="85">
        <v>437833</v>
      </c>
      <c r="J68" s="85"/>
      <c r="K68" s="35">
        <f t="shared" si="3"/>
        <v>437833</v>
      </c>
      <c r="L68" s="5"/>
    </row>
    <row r="69" spans="1:12" s="4" customFormat="1" ht="56.25">
      <c r="A69" s="86"/>
      <c r="B69" s="86"/>
      <c r="C69" s="86"/>
      <c r="D69" s="67"/>
      <c r="E69" s="87" t="s">
        <v>108</v>
      </c>
      <c r="F69" s="11"/>
      <c r="G69" s="12"/>
      <c r="H69" s="12"/>
      <c r="I69" s="85">
        <v>269995</v>
      </c>
      <c r="J69" s="85"/>
      <c r="K69" s="35">
        <f t="shared" si="3"/>
        <v>269995</v>
      </c>
      <c r="L69" s="5"/>
    </row>
    <row r="70" spans="1:12" s="4" customFormat="1" ht="75">
      <c r="A70" s="86"/>
      <c r="B70" s="86"/>
      <c r="C70" s="86"/>
      <c r="D70" s="67"/>
      <c r="E70" s="87" t="s">
        <v>109</v>
      </c>
      <c r="F70" s="11"/>
      <c r="G70" s="12"/>
      <c r="H70" s="12"/>
      <c r="I70" s="85">
        <v>24000</v>
      </c>
      <c r="J70" s="85"/>
      <c r="K70" s="35">
        <f t="shared" si="3"/>
        <v>24000</v>
      </c>
      <c r="L70" s="5"/>
    </row>
    <row r="71" spans="1:12" s="4" customFormat="1" ht="37.5">
      <c r="A71" s="86"/>
      <c r="B71" s="86"/>
      <c r="C71" s="86"/>
      <c r="D71" s="67"/>
      <c r="E71" s="87" t="s">
        <v>110</v>
      </c>
      <c r="F71" s="11"/>
      <c r="G71" s="12"/>
      <c r="H71" s="12"/>
      <c r="I71" s="85">
        <v>34059</v>
      </c>
      <c r="J71" s="85"/>
      <c r="K71" s="35">
        <f t="shared" si="3"/>
        <v>34059</v>
      </c>
      <c r="L71" s="5"/>
    </row>
    <row r="72" spans="1:12" s="4" customFormat="1" ht="37.5">
      <c r="A72" s="86"/>
      <c r="B72" s="86"/>
      <c r="C72" s="86"/>
      <c r="D72" s="67"/>
      <c r="E72" s="87" t="s">
        <v>114</v>
      </c>
      <c r="F72" s="11"/>
      <c r="G72" s="12"/>
      <c r="H72" s="12"/>
      <c r="I72" s="85"/>
      <c r="J72" s="85">
        <v>600000</v>
      </c>
      <c r="K72" s="35">
        <f t="shared" si="3"/>
        <v>600000</v>
      </c>
      <c r="L72" s="5"/>
    </row>
    <row r="73" spans="1:12" s="4" customFormat="1" ht="56.25">
      <c r="A73" s="86"/>
      <c r="B73" s="86"/>
      <c r="C73" s="86"/>
      <c r="D73" s="67"/>
      <c r="E73" s="70" t="s">
        <v>111</v>
      </c>
      <c r="F73" s="11"/>
      <c r="G73" s="12"/>
      <c r="H73" s="12"/>
      <c r="I73" s="85">
        <v>1877407</v>
      </c>
      <c r="J73" s="85"/>
      <c r="K73" s="35">
        <f>I73+J73</f>
        <v>1877407</v>
      </c>
      <c r="L73" s="5"/>
    </row>
    <row r="74" spans="1:12" s="4" customFormat="1" ht="18.75">
      <c r="A74" s="86"/>
      <c r="B74" s="86"/>
      <c r="C74" s="86"/>
      <c r="D74" s="67"/>
      <c r="E74" s="70" t="s">
        <v>112</v>
      </c>
      <c r="F74" s="11"/>
      <c r="G74" s="12"/>
      <c r="H74" s="12"/>
      <c r="I74" s="85">
        <v>21100</v>
      </c>
      <c r="J74" s="85"/>
      <c r="K74" s="35">
        <f>I74+J74</f>
        <v>21100</v>
      </c>
      <c r="L74" s="5"/>
    </row>
    <row r="75" spans="1:12" s="4" customFormat="1" ht="18.75">
      <c r="A75" s="86"/>
      <c r="B75" s="86"/>
      <c r="C75" s="86"/>
      <c r="D75" s="67"/>
      <c r="E75" s="70" t="s">
        <v>113</v>
      </c>
      <c r="F75" s="11"/>
      <c r="G75" s="12"/>
      <c r="H75" s="12"/>
      <c r="I75" s="85">
        <v>9000</v>
      </c>
      <c r="J75" s="85"/>
      <c r="K75" s="35">
        <f t="shared" si="3"/>
        <v>9000</v>
      </c>
      <c r="L75" s="5"/>
    </row>
    <row r="76" spans="1:11" ht="18.75" customHeight="1">
      <c r="A76" s="44"/>
      <c r="B76" s="44"/>
      <c r="C76" s="45"/>
      <c r="D76" s="47" t="s">
        <v>38</v>
      </c>
      <c r="E76" s="8"/>
      <c r="F76" s="39"/>
      <c r="G76" s="46"/>
      <c r="H76" s="46"/>
      <c r="I76" s="46"/>
      <c r="J76" s="48">
        <f>J8+J45+J59</f>
        <v>-1488477</v>
      </c>
      <c r="K76" s="46"/>
    </row>
    <row r="77" spans="4:11" ht="18.75">
      <c r="D77" s="27"/>
      <c r="E77" s="28"/>
      <c r="F77" s="27"/>
      <c r="G77" s="29"/>
      <c r="H77" s="57"/>
      <c r="I77" s="57"/>
      <c r="J77" s="30"/>
      <c r="K77" s="30"/>
    </row>
    <row r="78" spans="4:11" ht="18.75">
      <c r="D78" s="28" t="s">
        <v>17</v>
      </c>
      <c r="E78" s="31"/>
      <c r="F78" s="24"/>
      <c r="G78" s="29"/>
      <c r="H78" s="29"/>
      <c r="I78" s="56" t="s">
        <v>18</v>
      </c>
      <c r="J78" s="56"/>
      <c r="K78" s="56"/>
    </row>
  </sheetData>
  <mergeCells count="15">
    <mergeCell ref="I78:K78"/>
    <mergeCell ref="H77:I77"/>
    <mergeCell ref="A6:A7"/>
    <mergeCell ref="I1:K1"/>
    <mergeCell ref="I2:K2"/>
    <mergeCell ref="I3:K3"/>
    <mergeCell ref="D6:D7"/>
    <mergeCell ref="I6:K6"/>
    <mergeCell ref="A4:K4"/>
    <mergeCell ref="C6:C7"/>
    <mergeCell ref="H6:H7"/>
    <mergeCell ref="B6:B7"/>
    <mergeCell ref="E6:E7"/>
    <mergeCell ref="F6:F7"/>
    <mergeCell ref="G6:G7"/>
  </mergeCells>
  <printOptions/>
  <pageMargins left="0.86" right="0.1968503937007874" top="0.37" bottom="0.34" header="0.15748031496062992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2018-09-25T12:51:52Z</cp:lastPrinted>
  <dcterms:created xsi:type="dcterms:W3CDTF">2011-01-09T13:53:45Z</dcterms:created>
  <dcterms:modified xsi:type="dcterms:W3CDTF">2018-09-25T12:52:34Z</dcterms:modified>
  <cp:category/>
  <cp:version/>
  <cp:contentType/>
  <cp:contentStatus/>
</cp:coreProperties>
</file>