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'Лист1'!$A$1:$J$46</definedName>
  </definedNames>
  <calcPr fullCalcOnLoad="1"/>
</workbook>
</file>

<file path=xl/sharedStrings.xml><?xml version="1.0" encoding="utf-8"?>
<sst xmlns="http://schemas.openxmlformats.org/spreadsheetml/2006/main" count="88" uniqueCount="77">
  <si>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</si>
  <si>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</si>
  <si>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</si>
  <si>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</si>
  <si>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070201</t>
  </si>
  <si>
    <t>070301</t>
  </si>
  <si>
    <t>Загальноосвітні школи-інтернати, загальноосвітні санаторні школи-інтернати</t>
  </si>
  <si>
    <t>Всього</t>
  </si>
  <si>
    <t>Чортківська районна державна адміністрація</t>
  </si>
  <si>
    <t>Капітальні видатки</t>
  </si>
  <si>
    <t>03</t>
  </si>
  <si>
    <t>130115</t>
  </si>
  <si>
    <t>Центри " Спорт для всіх"  та заходи з фізичної культури</t>
  </si>
  <si>
    <t>10</t>
  </si>
  <si>
    <t>Управління  освіти Чортківської міської ради</t>
  </si>
  <si>
    <t>070101</t>
  </si>
  <si>
    <t>Дошкільні заклади освіти</t>
  </si>
  <si>
    <t>01</t>
  </si>
  <si>
    <t>Чортківська міська рада</t>
  </si>
  <si>
    <t>100102</t>
  </si>
  <si>
    <t>100203</t>
  </si>
  <si>
    <t>Благоустрій міст, сіл, селищ</t>
  </si>
  <si>
    <t>Капітальний ремонт житлового фонду місцевих органів влади</t>
  </si>
  <si>
    <t>Загальноосвітні школи ( в т.ч. школа-дитячий садок, інтернат при школі), спеціалізовані школи, ліцеї,гімназії, колегіуми</t>
  </si>
  <si>
    <t>Секретар міської ради</t>
  </si>
  <si>
    <t>М.І. Бевз</t>
  </si>
  <si>
    <t>Назва об`єктів відповідно до проектно-кошторисної документації,  тощо</t>
  </si>
  <si>
    <t>100202</t>
  </si>
  <si>
    <t>Водопровідно-каналізаційне господарство</t>
  </si>
  <si>
    <t>Гідродинамічна установка для прочищення каналізації</t>
  </si>
  <si>
    <t>Глибинні насоси</t>
  </si>
  <si>
    <t>Капітальний ремонт вулиць м.Чортків:</t>
  </si>
  <si>
    <t>вул.Надрічна</t>
  </si>
  <si>
    <t>Проїзд між вул.В.Великого і вул.Січинського</t>
  </si>
  <si>
    <t>вул.Б.Хмельницького</t>
  </si>
  <si>
    <t>вул.Гоголя</t>
  </si>
  <si>
    <t xml:space="preserve">Капітальний ремонт та гідродинамічне очищення міської фекальної каналізації м.Чортків </t>
  </si>
  <si>
    <t xml:space="preserve">Капітальний ремонт житлового фонду: 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</si>
  <si>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</si>
  <si>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</si>
  <si>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</si>
  <si>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0610</t>
  </si>
  <si>
    <t>0620</t>
  </si>
  <si>
    <t>0910</t>
  </si>
  <si>
    <t>0921</t>
  </si>
  <si>
    <t>0922</t>
  </si>
  <si>
    <t xml:space="preserve">до рішення  міської ради </t>
  </si>
  <si>
    <t>Капітальний ремонт фасаду будинку по вул.Незалежності,47</t>
  </si>
  <si>
    <t>Капітальний ремонт парапетів і димоходів по вул.Незалежності,70,72,74,76,78,80,82</t>
  </si>
  <si>
    <t>Капітальний ремонт системи водопостачання по вул.Незалежності,78</t>
  </si>
  <si>
    <t>Капітальний ремонт системи газопостачання по вул.Сонячна,14а</t>
  </si>
  <si>
    <t>Капітальний ремонт електромереж по вул.В.Великого,2; Незалежності,67; Коновальця,7; Мельника,20; Бандери,31; Шевченка,64; Галицька,1а; Бандери,60/1;</t>
  </si>
  <si>
    <t>Капітальний ремонт покрівель:вул.Вокзальна,10; Л.Українки,3</t>
  </si>
  <si>
    <t>Обсяг видатків на рік</t>
  </si>
  <si>
    <t>"+", "-"</t>
  </si>
  <si>
    <t>Затверджено</t>
  </si>
  <si>
    <t>Зміни до переліку об`єктів, видатки на які у 2015 році будуть проводитися за рахунок коштів бюджету розвитку</t>
  </si>
  <si>
    <t>Додаток №1</t>
  </si>
  <si>
    <t>вул.Копичинецька</t>
  </si>
  <si>
    <t>вул.Горбачевського</t>
  </si>
  <si>
    <t>вул.Носса</t>
  </si>
  <si>
    <t>технагляд по вул.Надрічній, Гоголя</t>
  </si>
  <si>
    <t>Технагляд за будівництвом по вул.Бандери, 7, 54,  Лепкого, 2</t>
  </si>
  <si>
    <t>Капітальний ремонт покрівлі по вул. Бандери,7</t>
  </si>
  <si>
    <t>Виготовлення проектно-кошторисної документації по вул. Сонячна, 14а</t>
  </si>
  <si>
    <t>150101</t>
  </si>
  <si>
    <t>0490</t>
  </si>
  <si>
    <t>Капітальні вкладення</t>
  </si>
  <si>
    <t>Будівництво каналізаційної мережі по вул.Теліги</t>
  </si>
  <si>
    <t>24</t>
  </si>
  <si>
    <t>Відділ культури, туризму, національностей та релігій Чортківської міської ради</t>
  </si>
  <si>
    <t>110205</t>
  </si>
  <si>
    <t>0960</t>
  </si>
  <si>
    <t>Школи естетичного виховання дітей</t>
  </si>
  <si>
    <t>Насосний агрегат в комплекті з електродвигуном на водозабір "Нова насосна" с.Біла</t>
  </si>
  <si>
    <t>від 17 березня 2015 року № 39</t>
  </si>
  <si>
    <t>Будівництво меморіалу воїнам УГА до 90-річчя "Чортківської офензиви" на території міського цвинтаря в м.Чорткові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</si>
</sst>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5" zoomScaleNormal="85" workbookViewId="0" topLeftCell="A1">
      <selection activeCell="D28" sqref="D28"/>
    </sheetView>
  </sheetViews>
  <sheetFormatPr defaultColWidth="9.00390625" defaultRowHeight="12.75"/>
  <cols>
    <col min="1" max="1" width="10.375" style="0" customWidth="1"/>
    <col min="2" max="2" width="12.625" style="0" customWidth="1"/>
    <col min="3" max="3" width="39.625" style="0" customWidth="1"/>
    <col min="4" max="4" width="49.875" style="0" customWidth="1"/>
    <col min="5" max="7" width="10.75390625" style="0" customWidth="1"/>
    <col min="8" max="10" width="16.25390625" style="0" customWidth="1"/>
  </cols>
  <sheetData>
    <row r="1" spans="1:11" ht="15.75">
      <c r="A1" s="1"/>
      <c r="B1" s="1"/>
      <c r="C1" s="1"/>
      <c r="D1" s="1"/>
      <c r="E1" s="1"/>
      <c r="H1" s="49" t="s">
        <v>57</v>
      </c>
      <c r="I1" s="49"/>
      <c r="J1" s="49"/>
      <c r="K1" s="1"/>
    </row>
    <row r="2" spans="1:11" ht="15.75">
      <c r="A2" s="1"/>
      <c r="B2" s="1"/>
      <c r="C2" s="1"/>
      <c r="D2" s="1"/>
      <c r="E2" s="1"/>
      <c r="H2" s="49" t="s">
        <v>46</v>
      </c>
      <c r="I2" s="49"/>
      <c r="J2" s="49"/>
      <c r="K2" s="1"/>
    </row>
    <row r="3" spans="1:11" ht="15.75">
      <c r="A3" s="1"/>
      <c r="B3" s="1"/>
      <c r="C3" s="1"/>
      <c r="D3" s="1"/>
      <c r="E3" s="1"/>
      <c r="H3" s="49" t="s">
        <v>75</v>
      </c>
      <c r="I3" s="49"/>
      <c r="J3" s="49"/>
      <c r="K3" s="4"/>
    </row>
    <row r="4" spans="1:11" ht="45" customHeight="1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1"/>
    </row>
    <row r="5" spans="1:11" ht="21.75" customHeight="1">
      <c r="A5" s="1"/>
      <c r="B5" s="1"/>
      <c r="C5" s="1"/>
      <c r="D5" s="1"/>
      <c r="E5" s="1"/>
      <c r="F5" s="1"/>
      <c r="G5" s="1"/>
      <c r="H5" s="5" t="s">
        <v>3</v>
      </c>
      <c r="I5" s="5"/>
      <c r="J5" s="5"/>
      <c r="K5" s="1"/>
    </row>
    <row r="6" spans="1:11" ht="77.25" customHeight="1">
      <c r="A6" s="50" t="s">
        <v>39</v>
      </c>
      <c r="B6" s="50" t="s">
        <v>40</v>
      </c>
      <c r="C6" s="50" t="s">
        <v>38</v>
      </c>
      <c r="D6" s="56" t="s">
        <v>26</v>
      </c>
      <c r="E6" s="56" t="s">
        <v>0</v>
      </c>
      <c r="F6" s="56" t="s">
        <v>1</v>
      </c>
      <c r="G6" s="56" t="s">
        <v>2</v>
      </c>
      <c r="H6" s="52" t="s">
        <v>53</v>
      </c>
      <c r="I6" s="53"/>
      <c r="J6" s="54"/>
      <c r="K6" s="1"/>
    </row>
    <row r="7" spans="1:11" ht="110.25" customHeight="1">
      <c r="A7" s="51"/>
      <c r="B7" s="51"/>
      <c r="C7" s="51"/>
      <c r="D7" s="56"/>
      <c r="E7" s="56"/>
      <c r="F7" s="56"/>
      <c r="G7" s="56"/>
      <c r="H7" s="41" t="s">
        <v>55</v>
      </c>
      <c r="I7" s="41" t="s">
        <v>54</v>
      </c>
      <c r="J7" s="41" t="s">
        <v>7</v>
      </c>
      <c r="K7" s="1"/>
    </row>
    <row r="8" spans="1:11" ht="31.5" hidden="1">
      <c r="A8" s="6" t="s">
        <v>10</v>
      </c>
      <c r="B8" s="6"/>
      <c r="C8" s="7" t="s">
        <v>8</v>
      </c>
      <c r="D8" s="8" t="s">
        <v>9</v>
      </c>
      <c r="E8" s="9"/>
      <c r="F8" s="9"/>
      <c r="G8" s="9"/>
      <c r="H8" s="9">
        <f>H9</f>
        <v>0</v>
      </c>
      <c r="I8" s="9"/>
      <c r="J8" s="9"/>
      <c r="K8" s="1"/>
    </row>
    <row r="9" spans="1:11" ht="31.5" hidden="1">
      <c r="A9" s="10" t="s">
        <v>11</v>
      </c>
      <c r="B9" s="10"/>
      <c r="C9" s="11" t="s">
        <v>12</v>
      </c>
      <c r="D9" s="12" t="s">
        <v>9</v>
      </c>
      <c r="E9" s="13"/>
      <c r="F9" s="13"/>
      <c r="G9" s="13"/>
      <c r="H9" s="14"/>
      <c r="I9" s="14"/>
      <c r="J9" s="14"/>
      <c r="K9" s="1"/>
    </row>
    <row r="10" spans="1:11" s="36" customFormat="1" ht="18.75">
      <c r="A10" s="26" t="s">
        <v>17</v>
      </c>
      <c r="B10" s="27"/>
      <c r="C10" s="28" t="s">
        <v>18</v>
      </c>
      <c r="D10" s="29"/>
      <c r="E10" s="30"/>
      <c r="F10" s="31"/>
      <c r="G10" s="31"/>
      <c r="H10" s="43">
        <f>H11+H21+H28+H26+H27</f>
        <v>6501100</v>
      </c>
      <c r="I10" s="43">
        <f>I11+I21+I28+I26+I27</f>
        <v>1114933.7599999998</v>
      </c>
      <c r="J10" s="43">
        <f>J11+J21+J28+J26+J27</f>
        <v>7616033.76</v>
      </c>
      <c r="K10" s="40"/>
    </row>
    <row r="11" spans="1:11" s="36" customFormat="1" ht="37.5">
      <c r="A11" s="32" t="s">
        <v>19</v>
      </c>
      <c r="B11" s="35" t="s">
        <v>41</v>
      </c>
      <c r="C11" s="33" t="s">
        <v>22</v>
      </c>
      <c r="D11" s="33" t="s">
        <v>37</v>
      </c>
      <c r="E11" s="30"/>
      <c r="F11" s="31"/>
      <c r="G11" s="31"/>
      <c r="H11" s="43">
        <f>H12+H13+H14+H15+H16+H17+H18+H19+H20</f>
        <v>1430000</v>
      </c>
      <c r="I11" s="43">
        <f>I12+I13+I14+I15+I16+I17+I18+I19+I20</f>
        <v>41066.46</v>
      </c>
      <c r="J11" s="43">
        <f>J12+J13+J14+J15+J16+J17+J18+J19+J20</f>
        <v>1471066.46</v>
      </c>
      <c r="K11" s="40"/>
    </row>
    <row r="12" spans="1:11" ht="31.5">
      <c r="A12" s="20"/>
      <c r="B12" s="21"/>
      <c r="C12" s="15"/>
      <c r="D12" s="17" t="s">
        <v>52</v>
      </c>
      <c r="E12" s="19"/>
      <c r="F12" s="18"/>
      <c r="G12" s="18"/>
      <c r="H12" s="45">
        <v>630000</v>
      </c>
      <c r="I12" s="45">
        <v>120183</v>
      </c>
      <c r="J12" s="45">
        <f>H12+I12</f>
        <v>750183</v>
      </c>
      <c r="K12" s="1"/>
    </row>
    <row r="13" spans="1:11" ht="31.5">
      <c r="A13" s="20"/>
      <c r="B13" s="22"/>
      <c r="C13" s="15"/>
      <c r="D13" s="17" t="s">
        <v>47</v>
      </c>
      <c r="E13" s="19"/>
      <c r="F13" s="18"/>
      <c r="G13" s="18"/>
      <c r="H13" s="45">
        <v>197000</v>
      </c>
      <c r="I13" s="45">
        <v>-178000</v>
      </c>
      <c r="J13" s="45">
        <f aca="true" t="shared" si="0" ref="J13:J20">H13+I13</f>
        <v>19000</v>
      </c>
      <c r="K13" s="1"/>
    </row>
    <row r="14" spans="1:11" ht="63">
      <c r="A14" s="20"/>
      <c r="B14" s="21"/>
      <c r="C14" s="15"/>
      <c r="D14" s="17" t="s">
        <v>51</v>
      </c>
      <c r="E14" s="19"/>
      <c r="F14" s="18"/>
      <c r="G14" s="18"/>
      <c r="H14" s="45">
        <v>284000</v>
      </c>
      <c r="I14" s="45">
        <v>78217</v>
      </c>
      <c r="J14" s="45">
        <f t="shared" si="0"/>
        <v>362217</v>
      </c>
      <c r="K14" s="1"/>
    </row>
    <row r="15" spans="1:11" ht="31.5">
      <c r="A15" s="20"/>
      <c r="B15" s="21"/>
      <c r="C15" s="15"/>
      <c r="D15" s="17" t="s">
        <v>48</v>
      </c>
      <c r="E15" s="19"/>
      <c r="F15" s="18"/>
      <c r="G15" s="18"/>
      <c r="H15" s="45">
        <v>229000</v>
      </c>
      <c r="I15" s="45">
        <v>-28000</v>
      </c>
      <c r="J15" s="45">
        <f t="shared" si="0"/>
        <v>201000</v>
      </c>
      <c r="K15" s="1"/>
    </row>
    <row r="16" spans="1:11" ht="31.5">
      <c r="A16" s="20"/>
      <c r="B16" s="21"/>
      <c r="C16" s="15"/>
      <c r="D16" s="17" t="s">
        <v>49</v>
      </c>
      <c r="E16" s="19"/>
      <c r="F16" s="18"/>
      <c r="G16" s="18"/>
      <c r="H16" s="45">
        <v>40000</v>
      </c>
      <c r="I16" s="45">
        <v>7600</v>
      </c>
      <c r="J16" s="45">
        <f t="shared" si="0"/>
        <v>47600</v>
      </c>
      <c r="K16" s="1"/>
    </row>
    <row r="17" spans="1:11" ht="31.5">
      <c r="A17" s="20"/>
      <c r="B17" s="21"/>
      <c r="C17" s="15"/>
      <c r="D17" s="17" t="s">
        <v>50</v>
      </c>
      <c r="E17" s="19"/>
      <c r="F17" s="18"/>
      <c r="G17" s="18"/>
      <c r="H17" s="45">
        <v>50000</v>
      </c>
      <c r="I17" s="45"/>
      <c r="J17" s="45">
        <f t="shared" si="0"/>
        <v>50000</v>
      </c>
      <c r="K17" s="1"/>
    </row>
    <row r="18" spans="1:11" ht="31.5">
      <c r="A18" s="20"/>
      <c r="B18" s="21"/>
      <c r="C18" s="15"/>
      <c r="D18" s="17" t="s">
        <v>62</v>
      </c>
      <c r="E18" s="19"/>
      <c r="F18" s="18"/>
      <c r="G18" s="18"/>
      <c r="H18" s="45"/>
      <c r="I18" s="45">
        <v>9788</v>
      </c>
      <c r="J18" s="45">
        <f t="shared" si="0"/>
        <v>9788</v>
      </c>
      <c r="K18" s="1"/>
    </row>
    <row r="19" spans="1:11" ht="15.75">
      <c r="A19" s="20"/>
      <c r="B19" s="21"/>
      <c r="C19" s="15"/>
      <c r="D19" s="17" t="s">
        <v>63</v>
      </c>
      <c r="E19" s="19"/>
      <c r="F19" s="18"/>
      <c r="G19" s="18"/>
      <c r="H19" s="45"/>
      <c r="I19" s="45">
        <v>26640.5</v>
      </c>
      <c r="J19" s="45">
        <f t="shared" si="0"/>
        <v>26640.5</v>
      </c>
      <c r="K19" s="1"/>
    </row>
    <row r="20" spans="1:11" ht="31.5">
      <c r="A20" s="20"/>
      <c r="B20" s="21"/>
      <c r="C20" s="15"/>
      <c r="D20" s="17" t="s">
        <v>64</v>
      </c>
      <c r="E20" s="19"/>
      <c r="F20" s="18"/>
      <c r="G20" s="18"/>
      <c r="H20" s="45"/>
      <c r="I20" s="45">
        <v>4637.96</v>
      </c>
      <c r="J20" s="45">
        <f t="shared" si="0"/>
        <v>4637.96</v>
      </c>
      <c r="K20" s="1"/>
    </row>
    <row r="21" spans="1:11" s="36" customFormat="1" ht="37.5">
      <c r="A21" s="32" t="s">
        <v>27</v>
      </c>
      <c r="B21" s="35" t="s">
        <v>42</v>
      </c>
      <c r="C21" s="33" t="s">
        <v>28</v>
      </c>
      <c r="E21" s="30"/>
      <c r="F21" s="31"/>
      <c r="G21" s="31"/>
      <c r="H21" s="43">
        <f>H22+H23+H24+H25</f>
        <v>600000</v>
      </c>
      <c r="I21" s="43">
        <f>I22+I23+I24+I25</f>
        <v>-115000</v>
      </c>
      <c r="J21" s="43">
        <f>J22+J23+J24+J25</f>
        <v>485000</v>
      </c>
      <c r="K21" s="40"/>
    </row>
    <row r="22" spans="1:11" ht="47.25">
      <c r="A22" s="20"/>
      <c r="B22" s="22"/>
      <c r="C22" s="15"/>
      <c r="D22" s="17" t="s">
        <v>74</v>
      </c>
      <c r="E22" s="24"/>
      <c r="F22" s="25"/>
      <c r="G22" s="25"/>
      <c r="H22" s="45">
        <v>180000</v>
      </c>
      <c r="I22" s="45"/>
      <c r="J22" s="45">
        <f aca="true" t="shared" si="1" ref="J22:J27">H22+I22</f>
        <v>180000</v>
      </c>
      <c r="K22" s="1"/>
    </row>
    <row r="23" spans="1:11" ht="15.75">
      <c r="A23" s="20"/>
      <c r="B23" s="21"/>
      <c r="C23" s="15"/>
      <c r="D23" s="17" t="s">
        <v>30</v>
      </c>
      <c r="E23" s="19"/>
      <c r="F23" s="18"/>
      <c r="G23" s="18"/>
      <c r="H23" s="45">
        <v>150000</v>
      </c>
      <c r="I23" s="45">
        <v>-112654</v>
      </c>
      <c r="J23" s="45">
        <f t="shared" si="1"/>
        <v>37346</v>
      </c>
      <c r="K23" s="1"/>
    </row>
    <row r="24" spans="1:11" ht="31.5">
      <c r="A24" s="20"/>
      <c r="B24" s="21"/>
      <c r="C24" s="15"/>
      <c r="D24" s="17" t="s">
        <v>29</v>
      </c>
      <c r="E24" s="19"/>
      <c r="F24" s="18"/>
      <c r="G24" s="18"/>
      <c r="H24" s="45">
        <v>217300</v>
      </c>
      <c r="I24" s="45"/>
      <c r="J24" s="45">
        <f t="shared" si="1"/>
        <v>217300</v>
      </c>
      <c r="K24" s="1"/>
    </row>
    <row r="25" spans="1:11" ht="47.25">
      <c r="A25" s="20"/>
      <c r="B25" s="21"/>
      <c r="C25" s="15"/>
      <c r="D25" s="17" t="s">
        <v>36</v>
      </c>
      <c r="E25" s="19"/>
      <c r="F25" s="18"/>
      <c r="G25" s="18"/>
      <c r="H25" s="45">
        <v>52700</v>
      </c>
      <c r="I25" s="45">
        <v>-2346</v>
      </c>
      <c r="J25" s="45">
        <f t="shared" si="1"/>
        <v>50354</v>
      </c>
      <c r="K25" s="1"/>
    </row>
    <row r="26" spans="1:11" ht="37.5">
      <c r="A26" s="32" t="s">
        <v>65</v>
      </c>
      <c r="B26" s="35" t="s">
        <v>66</v>
      </c>
      <c r="C26" s="33" t="s">
        <v>67</v>
      </c>
      <c r="D26" s="33" t="s">
        <v>68</v>
      </c>
      <c r="E26" s="30"/>
      <c r="F26" s="31"/>
      <c r="G26" s="31"/>
      <c r="H26" s="30">
        <v>261100</v>
      </c>
      <c r="I26" s="43">
        <v>60815.6</v>
      </c>
      <c r="J26" s="43">
        <f t="shared" si="1"/>
        <v>321915.6</v>
      </c>
      <c r="K26" s="1"/>
    </row>
    <row r="27" spans="1:11" ht="60" customHeight="1">
      <c r="A27" s="32" t="s">
        <v>65</v>
      </c>
      <c r="B27" s="35" t="s">
        <v>66</v>
      </c>
      <c r="C27" s="33" t="s">
        <v>67</v>
      </c>
      <c r="D27" s="33" t="s">
        <v>76</v>
      </c>
      <c r="E27" s="30"/>
      <c r="F27" s="31"/>
      <c r="G27" s="31"/>
      <c r="H27" s="30"/>
      <c r="I27" s="43">
        <v>200000</v>
      </c>
      <c r="J27" s="43">
        <f t="shared" si="1"/>
        <v>200000</v>
      </c>
      <c r="K27" s="1"/>
    </row>
    <row r="28" spans="1:11" s="36" customFormat="1" ht="18.75">
      <c r="A28" s="32" t="s">
        <v>20</v>
      </c>
      <c r="B28" s="35" t="s">
        <v>42</v>
      </c>
      <c r="C28" s="33" t="s">
        <v>21</v>
      </c>
      <c r="D28" s="33" t="s">
        <v>31</v>
      </c>
      <c r="E28" s="30"/>
      <c r="F28" s="31"/>
      <c r="G28" s="31"/>
      <c r="H28" s="43">
        <f>H29+H30+H31+H32</f>
        <v>4210000</v>
      </c>
      <c r="I28" s="43">
        <f>I29+I30+I31+I32+I33+I34+I35+I36+I37</f>
        <v>928051.7</v>
      </c>
      <c r="J28" s="43">
        <f>J29+J30+J31+J32+J33+J34+J35+J36+J37</f>
        <v>5138051.7</v>
      </c>
      <c r="K28" s="40"/>
    </row>
    <row r="29" spans="1:11" s="3" customFormat="1" ht="15.75">
      <c r="A29" s="20"/>
      <c r="B29" s="22"/>
      <c r="C29" s="15"/>
      <c r="D29" s="17" t="s">
        <v>34</v>
      </c>
      <c r="E29" s="19"/>
      <c r="F29" s="18"/>
      <c r="G29" s="18"/>
      <c r="H29" s="45">
        <v>1100000</v>
      </c>
      <c r="I29" s="45"/>
      <c r="J29" s="45">
        <f>H29+I29</f>
        <v>1100000</v>
      </c>
      <c r="K29" s="1"/>
    </row>
    <row r="30" spans="1:11" s="3" customFormat="1" ht="15.75">
      <c r="A30" s="20"/>
      <c r="B30" s="22"/>
      <c r="C30" s="15"/>
      <c r="D30" s="17" t="s">
        <v>32</v>
      </c>
      <c r="E30" s="19"/>
      <c r="F30" s="18"/>
      <c r="G30" s="18"/>
      <c r="H30" s="45">
        <v>1126000</v>
      </c>
      <c r="I30" s="45">
        <v>469423</v>
      </c>
      <c r="J30" s="45">
        <f aca="true" t="shared" si="2" ref="J30:J37">H30+I30</f>
        <v>1595423</v>
      </c>
      <c r="K30" s="1"/>
    </row>
    <row r="31" spans="1:11" s="3" customFormat="1" ht="15.75">
      <c r="A31" s="20"/>
      <c r="B31" s="22"/>
      <c r="C31" s="15"/>
      <c r="D31" s="17" t="s">
        <v>35</v>
      </c>
      <c r="E31" s="19"/>
      <c r="F31" s="18"/>
      <c r="G31" s="18"/>
      <c r="H31" s="45">
        <v>800000</v>
      </c>
      <c r="I31" s="45">
        <v>511074</v>
      </c>
      <c r="J31" s="45">
        <f t="shared" si="2"/>
        <v>1311074</v>
      </c>
      <c r="K31" s="1"/>
    </row>
    <row r="32" spans="1:11" s="3" customFormat="1" ht="15.75">
      <c r="A32" s="20"/>
      <c r="B32" s="23"/>
      <c r="C32" s="15"/>
      <c r="D32" s="17" t="s">
        <v>33</v>
      </c>
      <c r="E32" s="19"/>
      <c r="F32" s="18"/>
      <c r="G32" s="18"/>
      <c r="H32" s="45">
        <v>1184000</v>
      </c>
      <c r="I32" s="45">
        <v>-918918.03</v>
      </c>
      <c r="J32" s="45">
        <f t="shared" si="2"/>
        <v>265081.97</v>
      </c>
      <c r="K32" s="1"/>
    </row>
    <row r="33" spans="1:11" s="3" customFormat="1" ht="15.75">
      <c r="A33" s="20"/>
      <c r="B33" s="47"/>
      <c r="C33" s="15"/>
      <c r="D33" s="17" t="s">
        <v>58</v>
      </c>
      <c r="E33" s="19"/>
      <c r="F33" s="18"/>
      <c r="G33" s="18"/>
      <c r="H33" s="44"/>
      <c r="I33" s="45">
        <v>141143</v>
      </c>
      <c r="J33" s="45">
        <f t="shared" si="2"/>
        <v>141143</v>
      </c>
      <c r="K33" s="1"/>
    </row>
    <row r="34" spans="1:11" s="3" customFormat="1" ht="15.75">
      <c r="A34" s="20"/>
      <c r="B34" s="47"/>
      <c r="C34" s="15"/>
      <c r="D34" s="17" t="s">
        <v>59</v>
      </c>
      <c r="E34" s="19"/>
      <c r="F34" s="18"/>
      <c r="G34" s="18"/>
      <c r="H34" s="44"/>
      <c r="I34" s="45">
        <v>378485</v>
      </c>
      <c r="J34" s="45">
        <f t="shared" si="2"/>
        <v>378485</v>
      </c>
      <c r="K34" s="1"/>
    </row>
    <row r="35" spans="1:11" s="3" customFormat="1" ht="15.75">
      <c r="A35" s="20"/>
      <c r="B35" s="47"/>
      <c r="C35" s="15"/>
      <c r="D35" s="17" t="s">
        <v>60</v>
      </c>
      <c r="E35" s="19"/>
      <c r="F35" s="18"/>
      <c r="G35" s="18"/>
      <c r="H35" s="44"/>
      <c r="I35" s="45">
        <f>184894.58+80779.5</f>
        <v>265674.07999999996</v>
      </c>
      <c r="J35" s="45">
        <f t="shared" si="2"/>
        <v>265674.07999999996</v>
      </c>
      <c r="K35" s="1"/>
    </row>
    <row r="36" spans="1:11" s="3" customFormat="1" ht="15.75">
      <c r="A36" s="20"/>
      <c r="B36" s="47"/>
      <c r="C36" s="15"/>
      <c r="D36" s="17" t="s">
        <v>61</v>
      </c>
      <c r="E36" s="19"/>
      <c r="F36" s="18"/>
      <c r="G36" s="18"/>
      <c r="H36" s="44"/>
      <c r="I36" s="45">
        <v>16036</v>
      </c>
      <c r="J36" s="45">
        <f t="shared" si="2"/>
        <v>16036</v>
      </c>
      <c r="K36" s="1"/>
    </row>
    <row r="37" spans="1:11" s="3" customFormat="1" ht="15.75">
      <c r="A37" s="20"/>
      <c r="B37" s="47"/>
      <c r="C37" s="15"/>
      <c r="D37" s="15" t="s">
        <v>9</v>
      </c>
      <c r="E37" s="19"/>
      <c r="F37" s="18"/>
      <c r="G37" s="18"/>
      <c r="H37" s="44"/>
      <c r="I37" s="45">
        <v>65134.65</v>
      </c>
      <c r="J37" s="45">
        <f t="shared" si="2"/>
        <v>65134.65</v>
      </c>
      <c r="K37" s="1"/>
    </row>
    <row r="38" spans="1:11" s="36" customFormat="1" ht="37.5">
      <c r="A38" s="26" t="s">
        <v>13</v>
      </c>
      <c r="B38" s="37"/>
      <c r="C38" s="28" t="s">
        <v>14</v>
      </c>
      <c r="D38" s="28"/>
      <c r="E38" s="30"/>
      <c r="F38" s="29"/>
      <c r="G38" s="29"/>
      <c r="H38" s="43">
        <f>H39+H40+H41</f>
        <v>506000</v>
      </c>
      <c r="I38" s="43">
        <f>I39+I40+I41</f>
        <v>336963.80000000005</v>
      </c>
      <c r="J38" s="43">
        <f>J39+J40+J41</f>
        <v>842963.7999999999</v>
      </c>
      <c r="K38" s="40"/>
    </row>
    <row r="39" spans="1:11" s="36" customFormat="1" ht="18.75">
      <c r="A39" s="32" t="s">
        <v>15</v>
      </c>
      <c r="B39" s="37" t="s">
        <v>43</v>
      </c>
      <c r="C39" s="33" t="s">
        <v>16</v>
      </c>
      <c r="D39" s="33" t="s">
        <v>9</v>
      </c>
      <c r="E39" s="34"/>
      <c r="F39" s="31"/>
      <c r="G39" s="31"/>
      <c r="H39" s="46">
        <v>376000</v>
      </c>
      <c r="I39" s="46">
        <v>213690.2</v>
      </c>
      <c r="J39" s="46">
        <f>H39+I39</f>
        <v>589690.2</v>
      </c>
      <c r="K39" s="40"/>
    </row>
    <row r="40" spans="1:11" s="36" customFormat="1" ht="75">
      <c r="A40" s="32" t="s">
        <v>4</v>
      </c>
      <c r="B40" s="37" t="s">
        <v>44</v>
      </c>
      <c r="C40" s="33" t="s">
        <v>23</v>
      </c>
      <c r="D40" s="33" t="s">
        <v>9</v>
      </c>
      <c r="E40" s="34"/>
      <c r="F40" s="31"/>
      <c r="G40" s="31"/>
      <c r="H40" s="46">
        <v>100000</v>
      </c>
      <c r="I40" s="46">
        <v>24567.6</v>
      </c>
      <c r="J40" s="46">
        <f>H40+I40</f>
        <v>124567.6</v>
      </c>
      <c r="K40" s="40"/>
    </row>
    <row r="41" spans="1:11" s="36" customFormat="1" ht="56.25">
      <c r="A41" s="32" t="s">
        <v>5</v>
      </c>
      <c r="B41" s="37" t="s">
        <v>45</v>
      </c>
      <c r="C41" s="33" t="s">
        <v>6</v>
      </c>
      <c r="D41" s="33" t="s">
        <v>9</v>
      </c>
      <c r="E41" s="34"/>
      <c r="F41" s="31"/>
      <c r="G41" s="31"/>
      <c r="H41" s="46">
        <v>30000</v>
      </c>
      <c r="I41" s="46">
        <v>98706</v>
      </c>
      <c r="J41" s="46">
        <f>H41+I41</f>
        <v>128706</v>
      </c>
      <c r="K41" s="40"/>
    </row>
    <row r="42" spans="1:11" s="36" customFormat="1" ht="56.25">
      <c r="A42" s="26" t="s">
        <v>69</v>
      </c>
      <c r="B42" s="37"/>
      <c r="C42" s="28" t="s">
        <v>70</v>
      </c>
      <c r="D42" s="28"/>
      <c r="E42" s="30"/>
      <c r="F42" s="31"/>
      <c r="G42" s="31"/>
      <c r="H42" s="43">
        <f>H43</f>
        <v>40000</v>
      </c>
      <c r="I42" s="43">
        <f>I43</f>
        <v>120000</v>
      </c>
      <c r="J42" s="43">
        <f>J43</f>
        <v>160000</v>
      </c>
      <c r="K42" s="40"/>
    </row>
    <row r="43" spans="1:11" s="36" customFormat="1" ht="37.5">
      <c r="A43" s="32" t="s">
        <v>71</v>
      </c>
      <c r="B43" s="48" t="s">
        <v>72</v>
      </c>
      <c r="C43" s="33" t="s">
        <v>73</v>
      </c>
      <c r="D43" s="33" t="s">
        <v>9</v>
      </c>
      <c r="E43" s="34"/>
      <c r="F43" s="31"/>
      <c r="G43" s="31"/>
      <c r="H43" s="46">
        <v>40000</v>
      </c>
      <c r="I43" s="46">
        <v>120000</v>
      </c>
      <c r="J43" s="46">
        <f>H43+I43</f>
        <v>160000</v>
      </c>
      <c r="K43" s="40"/>
    </row>
    <row r="44" spans="1:11" s="36" customFormat="1" ht="21" customHeight="1">
      <c r="A44" s="38"/>
      <c r="B44" s="38"/>
      <c r="C44" s="39" t="s">
        <v>7</v>
      </c>
      <c r="D44" s="28"/>
      <c r="E44" s="30"/>
      <c r="F44" s="31"/>
      <c r="G44" s="31"/>
      <c r="H44" s="43"/>
      <c r="I44" s="43">
        <f>I10+I38+I42</f>
        <v>1571897.5599999998</v>
      </c>
      <c r="J44" s="43"/>
      <c r="K44" s="40"/>
    </row>
    <row r="45" spans="1:11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2:11" s="36" customFormat="1" ht="18.75">
      <c r="B46" s="42" t="s">
        <v>24</v>
      </c>
      <c r="C46" s="42"/>
      <c r="D46" s="40"/>
      <c r="E46" s="40"/>
      <c r="F46" s="42" t="s">
        <v>25</v>
      </c>
      <c r="G46" s="42"/>
      <c r="H46" s="42"/>
      <c r="I46" s="42"/>
      <c r="J46" s="42"/>
      <c r="K46" s="40"/>
    </row>
    <row r="47" spans="8:11" ht="15.75">
      <c r="H47" s="2"/>
      <c r="I47" s="2"/>
      <c r="J47" s="2"/>
      <c r="K47" s="1"/>
    </row>
    <row r="48" spans="1:11" ht="15.75">
      <c r="A48" s="57"/>
      <c r="B48" s="57"/>
      <c r="C48" s="57"/>
      <c r="D48" s="1"/>
      <c r="E48" s="1"/>
      <c r="F48" s="1"/>
      <c r="G48" s="1"/>
      <c r="H48" s="2"/>
      <c r="I48" s="2"/>
      <c r="J48" s="2"/>
      <c r="K48" s="1"/>
    </row>
  </sheetData>
  <mergeCells count="13">
    <mergeCell ref="A48:C48"/>
    <mergeCell ref="D6:D7"/>
    <mergeCell ref="E6:E7"/>
    <mergeCell ref="F6:F7"/>
    <mergeCell ref="A6:A7"/>
    <mergeCell ref="H1:J1"/>
    <mergeCell ref="H2:J2"/>
    <mergeCell ref="H3:J3"/>
    <mergeCell ref="C6:C7"/>
    <mergeCell ref="H6:J6"/>
    <mergeCell ref="A4:J4"/>
    <mergeCell ref="B6:B7"/>
    <mergeCell ref="G6:G7"/>
  </mergeCells>
  <printOptions/>
  <pageMargins left="0.76" right="0.1968503937007874" top="0.2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2015-03-31T07:05:14Z</cp:lastPrinted>
  <dcterms:created xsi:type="dcterms:W3CDTF">2011-01-09T13:53:45Z</dcterms:created>
  <dcterms:modified xsi:type="dcterms:W3CDTF">2015-03-31T07:05:20Z</dcterms:modified>
  <cp:category/>
  <cp:version/>
  <cp:contentType/>
  <cp:contentStatus/>
</cp:coreProperties>
</file>