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<sst xmlns="http://schemas.openxmlformats.org/spreadsheetml/2006/main" count="223" uniqueCount="210">
  <si>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</si>
  <si>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</si>
  <si>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</si>
  <si>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</si>
  <si>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</si>
  <si>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</si>
  <si>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</si>
  <si>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</si>
  <si>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</si>
  <si>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</si>
  <si>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</si>
  <si>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</si>
  <si>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Я.П.Дзиндра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</si>
  <si>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</si>
  <si>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соціальної роботи з вразливими категоріями населення</t>
  </si>
  <si>
    <t>0116030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</si>
  <si>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</si>
  <si>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</si>
  <si>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</si>
  <si>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</si>
  <si>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</si>
  <si>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</si>
  <si>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</si>
  <si>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</si>
  <si>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</si>
  <si>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</si>
  <si>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</si>
  <si>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</si>
  <si>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</si>
  <si>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</si>
  <si>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</si>
  <si>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</si>
  <si>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</si>
  <si>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</si>
  <si>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</si>
  <si>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</si>
  <si>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0117410</t>
  </si>
  <si>
    <t>Заходи з енергозбереження</t>
  </si>
  <si>
    <t>0117310</t>
  </si>
  <si>
    <t>РАЗОМ виконано за рік</t>
  </si>
  <si>
    <t>Затверджено по бюджету з урахуванням змін</t>
  </si>
  <si>
    <t xml:space="preserve">Виконано </t>
  </si>
  <si>
    <t xml:space="preserve">Залишок коштів міського бюджету на 01.01.2018 </t>
  </si>
  <si>
    <t>0110150</t>
  </si>
  <si>
    <t>0110180</t>
  </si>
  <si>
    <t>Інша діяльність у сфері державного управління</t>
  </si>
  <si>
    <t>0112152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</si>
  <si>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</si>
  <si>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</si>
  <si>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</si>
  <si>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</si>
  <si>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</si>
  <si>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</si>
  <si>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</si>
  <si>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</si>
  <si>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</si>
  <si>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</si>
  <si>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</si>
  <si>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</si>
  <si>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</si>
  <si>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</si>
  <si>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</si>
  <si>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</si>
  <si>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</si>
  <si>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</si>
  <si>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0117610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</si>
  <si>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</si>
  <si>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</si>
  <si>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</si>
  <si>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</si>
  <si>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</si>
  <si>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</si>
  <si>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</si>
  <si>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</si>
  <si>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</si>
  <si>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</si>
  <si>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</si>
  <si>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</si>
  <si>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</si>
  <si>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</si>
  <si>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</si>
  <si>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</si>
  <si>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</si>
  <si>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</si>
  <si>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</si>
  <si>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</si>
  <si>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</si>
  <si>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</si>
  <si>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0615011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</si>
  <si>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</si>
  <si>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</si>
  <si>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</si>
  <si>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</si>
  <si>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0813022</t>
  </si>
  <si>
    <t>0813032</t>
  </si>
  <si>
    <t>Надання пільг окремим категоріям громадян з оплати послуг зв`язку</t>
  </si>
  <si>
    <t>0813033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</si>
  <si>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</si>
  <si>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</si>
  <si>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</si>
  <si>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</si>
  <si>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</si>
  <si>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</si>
  <si>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</si>
  <si>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</si>
  <si>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</si>
  <si>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</si>
  <si>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</si>
  <si>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</si>
  <si>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</si>
  <si>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</si>
  <si>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</si>
  <si>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</si>
  <si>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</si>
  <si>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</si>
  <si>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</si>
  <si>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</si>
  <si>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</si>
  <si>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</si>
  <si>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</si>
  <si>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</si>
  <si>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</si>
  <si>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</si>
  <si>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0910160</t>
  </si>
  <si>
    <t>0913112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</si>
  <si>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</si>
  <si>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</si>
  <si>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</si>
  <si>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</si>
  <si>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</si>
  <si>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</si>
  <si>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</si>
  <si>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</si>
  <si>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</si>
  <si>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</si>
  <si>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</si>
  <si>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</si>
  <si>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</si>
  <si>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</si>
  <si>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</si>
  <si>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</si>
  <si>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</si>
  <si>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</si>
  <si>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</si>
  <si>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</si>
  <si>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</si>
  <si>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0116013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</si>
  <si>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</si>
  <si>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</si>
  <si>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</si>
  <si>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</si>
  <si>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</si>
  <si>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Будівництво інших об`єктів соціальної та виробничої інфраструктури комунальної власності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</si>
  <si>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</si>
  <si>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</si>
  <si>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</si>
  <si>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</si>
  <si>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0117411</t>
  </si>
  <si>
    <t>Утримання та розвиток автотранспорту</t>
  </si>
  <si>
    <t>0118330</t>
  </si>
  <si>
    <t>Інша діяльність у сфері екології та охорони природних ресурсів</t>
  </si>
  <si>
    <t>0112150</t>
  </si>
  <si>
    <t>Інші програми, заклади та заходи у сфері охорони здоров`я</t>
  </si>
  <si>
    <t>0113120</t>
  </si>
  <si>
    <t>0113240</t>
  </si>
  <si>
    <t>Інші заклади та заходи</t>
  </si>
  <si>
    <t>0116010</t>
  </si>
  <si>
    <t>Утримання та ефективна експлуатація об`єктів житлово-комунального господарства</t>
  </si>
  <si>
    <t>0116070</t>
  </si>
  <si>
    <t>Регулювання цін/тарифів на житлово-комунальні послуги</t>
  </si>
  <si>
    <t>0117460</t>
  </si>
  <si>
    <t>Утримання та розвиток автомобільних доріг та дорожньої інфраструктури</t>
  </si>
  <si>
    <t>0117690</t>
  </si>
  <si>
    <t>Інша економічна діяльність</t>
  </si>
  <si>
    <t>0611160</t>
  </si>
  <si>
    <t>Інші програми, заклади та заходи у сфері освіти</t>
  </si>
  <si>
    <t>0615010</t>
  </si>
  <si>
    <t>0813010</t>
  </si>
  <si>
    <t>0813020</t>
  </si>
  <si>
    <t>0813030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</si>
  <si>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</si>
  <si>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0813040</t>
  </si>
  <si>
    <t>Надання допомоги сім`ям з дітьми, малозабезпеченим сім`ям, тимчасової допомоги дітям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</si>
  <si>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</si>
  <si>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</si>
  <si>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</si>
  <si>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</si>
  <si>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0813240</t>
  </si>
  <si>
    <t>0913110</t>
  </si>
  <si>
    <t>1014080</t>
  </si>
  <si>
    <t>Інші заклади та заходи в галузі культури і мистецтва</t>
  </si>
  <si>
    <t>Забезпечення надання послуг з перевезення пасажирів автомобільним транспортом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</si>
  <si>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</si>
  <si>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</si>
  <si>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</si>
  <si>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</si>
  <si>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</si>
  <si>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0117440</t>
  </si>
  <si>
    <t>Утримання та розвиток транспортної інфраструктури</t>
  </si>
  <si>
    <t>Утримання та розвиток інших об'єктів транспортної інфраструктури</t>
  </si>
  <si>
    <t>0117442</t>
  </si>
  <si>
    <t>1017620</t>
  </si>
  <si>
    <t>Розвиток готельного господарства та туризму</t>
  </si>
  <si>
    <t>1017622</t>
  </si>
  <si>
    <t>Реалізація програм і заходів в галузі туризму та курортів</t>
  </si>
  <si>
    <t>до рішення міської ради</t>
  </si>
  <si>
    <t>про виконання міського бюджету за 9 місяців 2018 року</t>
  </si>
  <si>
    <t>Залишок коштів міського бюджету на 01.10.2018</t>
  </si>
  <si>
    <t>капітальні видатки</t>
  </si>
  <si>
    <t>від 11 грудня 2018 року № 1288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</si>
</sst>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</numFmts>
  <fonts count="1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82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82" fontId="8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2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pane xSplit="2" ySplit="12" topLeftCell="E4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O4"/>
    </sheetView>
  </sheetViews>
  <sheetFormatPr defaultColWidth="9.00390625" defaultRowHeight="12.75"/>
  <cols>
    <col min="1" max="1" width="12.00390625" style="0" customWidth="1"/>
    <col min="2" max="2" width="37.875" style="0" customWidth="1"/>
    <col min="3" max="3" width="12.75390625" style="0" customWidth="1"/>
    <col min="4" max="4" width="10.125" style="0" customWidth="1"/>
    <col min="5" max="5" width="11.375" style="0" customWidth="1"/>
    <col min="6" max="6" width="14.875" style="0" customWidth="1"/>
    <col min="7" max="7" width="13.375" style="0" customWidth="1"/>
    <col min="8" max="8" width="10.875" style="0" customWidth="1"/>
    <col min="9" max="9" width="12.625" style="0" customWidth="1"/>
    <col min="10" max="10" width="10.875" style="0" customWidth="1"/>
    <col min="11" max="11" width="11.625" style="0" customWidth="1"/>
    <col min="12" max="12" width="14.125" style="0" customWidth="1"/>
    <col min="13" max="13" width="12.625" style="0" customWidth="1"/>
    <col min="14" max="14" width="9.875" style="0" customWidth="1"/>
    <col min="15" max="15" width="11.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9</v>
      </c>
      <c r="M1" s="25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25"/>
      <c r="J2" s="1"/>
      <c r="K2" s="1"/>
      <c r="L2" s="25" t="s">
        <v>205</v>
      </c>
      <c r="M2" s="25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6" t="s">
        <v>209</v>
      </c>
      <c r="M3" s="26"/>
      <c r="N3" s="24"/>
      <c r="O3" s="1"/>
    </row>
    <row r="4" spans="1:15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8.75">
      <c r="A5" s="40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8.75">
      <c r="A6" s="40" t="s">
        <v>206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42" customHeight="1">
      <c r="A7" s="1"/>
      <c r="B7" s="8" t="s">
        <v>42</v>
      </c>
      <c r="C7" s="12">
        <v>1483.6</v>
      </c>
      <c r="E7" s="1"/>
      <c r="F7" s="1"/>
      <c r="G7" s="1"/>
      <c r="H7" s="1"/>
      <c r="I7" s="1"/>
      <c r="J7" s="12">
        <v>2403.5</v>
      </c>
      <c r="K7" s="1"/>
      <c r="L7" s="1"/>
      <c r="M7" s="1"/>
      <c r="N7" s="1"/>
      <c r="O7" s="2" t="s">
        <v>0</v>
      </c>
    </row>
    <row r="8" spans="1:15" ht="12.75" customHeight="1">
      <c r="A8" s="38" t="s">
        <v>7</v>
      </c>
      <c r="B8" s="38" t="s">
        <v>35</v>
      </c>
      <c r="C8" s="39" t="s">
        <v>1</v>
      </c>
      <c r="D8" s="39"/>
      <c r="E8" s="39"/>
      <c r="F8" s="39"/>
      <c r="G8" s="39"/>
      <c r="H8" s="39"/>
      <c r="I8" s="39" t="s">
        <v>3</v>
      </c>
      <c r="J8" s="39"/>
      <c r="K8" s="39"/>
      <c r="L8" s="39"/>
      <c r="M8" s="39"/>
      <c r="N8" s="39"/>
      <c r="O8" s="44" t="s">
        <v>39</v>
      </c>
    </row>
    <row r="9" spans="1:15" ht="12.75" customHeight="1">
      <c r="A9" s="38"/>
      <c r="B9" s="38"/>
      <c r="C9" s="39" t="s">
        <v>40</v>
      </c>
      <c r="D9" s="39" t="s">
        <v>41</v>
      </c>
      <c r="E9" s="39" t="s">
        <v>192</v>
      </c>
      <c r="F9" s="45" t="s">
        <v>195</v>
      </c>
      <c r="G9" s="46"/>
      <c r="H9" s="39" t="s">
        <v>208</v>
      </c>
      <c r="I9" s="39" t="s">
        <v>40</v>
      </c>
      <c r="J9" s="39" t="s">
        <v>41</v>
      </c>
      <c r="K9" s="39" t="s">
        <v>192</v>
      </c>
      <c r="L9" s="45" t="s">
        <v>195</v>
      </c>
      <c r="M9" s="46"/>
      <c r="N9" s="39" t="s">
        <v>194</v>
      </c>
      <c r="O9" s="44"/>
    </row>
    <row r="10" spans="1:15" ht="12.75" customHeight="1">
      <c r="A10" s="38"/>
      <c r="B10" s="38"/>
      <c r="C10" s="39"/>
      <c r="D10" s="39"/>
      <c r="E10" s="39"/>
      <c r="F10" s="41" t="s">
        <v>196</v>
      </c>
      <c r="G10" s="41" t="s">
        <v>193</v>
      </c>
      <c r="H10" s="39"/>
      <c r="I10" s="39"/>
      <c r="J10" s="39"/>
      <c r="K10" s="39"/>
      <c r="L10" s="41" t="s">
        <v>196</v>
      </c>
      <c r="M10" s="41" t="s">
        <v>193</v>
      </c>
      <c r="N10" s="39"/>
      <c r="O10" s="44"/>
    </row>
    <row r="11" spans="1:15" ht="64.5" customHeight="1">
      <c r="A11" s="38"/>
      <c r="B11" s="38"/>
      <c r="C11" s="39"/>
      <c r="D11" s="39"/>
      <c r="E11" s="39"/>
      <c r="F11" s="42"/>
      <c r="G11" s="42"/>
      <c r="H11" s="39"/>
      <c r="I11" s="39"/>
      <c r="J11" s="39"/>
      <c r="K11" s="39"/>
      <c r="L11" s="42"/>
      <c r="M11" s="42"/>
      <c r="N11" s="39"/>
      <c r="O11" s="44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85.5">
      <c r="A13" s="29" t="s">
        <v>43</v>
      </c>
      <c r="B13" s="30" t="s">
        <v>13</v>
      </c>
      <c r="C13" s="9">
        <v>7701.9</v>
      </c>
      <c r="D13" s="9">
        <f>E13+H13</f>
        <v>7191</v>
      </c>
      <c r="E13" s="9">
        <v>7191</v>
      </c>
      <c r="F13" s="9">
        <v>5766.1</v>
      </c>
      <c r="G13" s="9">
        <v>244.6</v>
      </c>
      <c r="H13" s="9"/>
      <c r="I13" s="9">
        <v>793.4</v>
      </c>
      <c r="J13" s="9">
        <f>K13+N13</f>
        <v>633.5</v>
      </c>
      <c r="K13" s="23"/>
      <c r="L13" s="9"/>
      <c r="M13" s="9"/>
      <c r="N13" s="9">
        <v>633.5</v>
      </c>
      <c r="O13" s="9">
        <f>D13+J13</f>
        <v>7824.5</v>
      </c>
    </row>
    <row r="14" spans="1:15" ht="28.5">
      <c r="A14" s="29" t="s">
        <v>44</v>
      </c>
      <c r="B14" s="30" t="s">
        <v>45</v>
      </c>
      <c r="C14" s="9">
        <v>305</v>
      </c>
      <c r="D14" s="9">
        <f aca="true" t="shared" si="0" ref="D14:D79">E14+H14</f>
        <v>301.4</v>
      </c>
      <c r="E14" s="9">
        <v>301.4</v>
      </c>
      <c r="F14" s="9"/>
      <c r="G14" s="9"/>
      <c r="H14" s="9"/>
      <c r="I14" s="9"/>
      <c r="J14" s="9">
        <f aca="true" t="shared" si="1" ref="J14:J79">K14+N14</f>
        <v>0</v>
      </c>
      <c r="K14" s="9"/>
      <c r="L14" s="9"/>
      <c r="M14" s="9"/>
      <c r="N14" s="9"/>
      <c r="O14" s="9">
        <f aca="true" t="shared" si="2" ref="O14:O79">D14+J14</f>
        <v>301.4</v>
      </c>
    </row>
    <row r="15" spans="1:15" ht="28.5">
      <c r="A15" s="29" t="s">
        <v>161</v>
      </c>
      <c r="B15" s="30" t="s">
        <v>162</v>
      </c>
      <c r="C15" s="9">
        <f>C16</f>
        <v>80</v>
      </c>
      <c r="D15" s="9">
        <f t="shared" si="0"/>
        <v>80</v>
      </c>
      <c r="E15" s="9">
        <f aca="true" t="shared" si="3" ref="E15:N15">E16</f>
        <v>80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1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2"/>
        <v>80</v>
      </c>
    </row>
    <row r="16" spans="1:15" ht="30">
      <c r="A16" s="28" t="s">
        <v>46</v>
      </c>
      <c r="B16" s="27" t="s">
        <v>47</v>
      </c>
      <c r="C16" s="10">
        <v>80</v>
      </c>
      <c r="D16" s="10">
        <f t="shared" si="0"/>
        <v>80</v>
      </c>
      <c r="E16" s="10">
        <v>80</v>
      </c>
      <c r="F16" s="10"/>
      <c r="G16" s="10"/>
      <c r="H16" s="10"/>
      <c r="I16" s="10"/>
      <c r="J16" s="10">
        <f t="shared" si="1"/>
        <v>0</v>
      </c>
      <c r="K16" s="10"/>
      <c r="L16" s="10"/>
      <c r="M16" s="10"/>
      <c r="N16" s="10"/>
      <c r="O16" s="10">
        <f t="shared" si="2"/>
        <v>80</v>
      </c>
    </row>
    <row r="17" spans="1:15" ht="28.5">
      <c r="A17" s="29" t="s">
        <v>163</v>
      </c>
      <c r="B17" s="30" t="s">
        <v>14</v>
      </c>
      <c r="C17" s="9">
        <f>C18</f>
        <v>746.6</v>
      </c>
      <c r="D17" s="9">
        <f t="shared" si="0"/>
        <v>513.2</v>
      </c>
      <c r="E17" s="9">
        <f aca="true" t="shared" si="4" ref="E17:N17">E18</f>
        <v>513.2</v>
      </c>
      <c r="F17" s="9">
        <f t="shared" si="4"/>
        <v>216.4</v>
      </c>
      <c r="G17" s="9">
        <f t="shared" si="4"/>
        <v>9.4</v>
      </c>
      <c r="H17" s="9">
        <f t="shared" si="4"/>
        <v>0</v>
      </c>
      <c r="I17" s="9">
        <f t="shared" si="4"/>
        <v>110</v>
      </c>
      <c r="J17" s="9">
        <f t="shared" si="1"/>
        <v>65.03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65.03</v>
      </c>
      <c r="O17" s="9">
        <f t="shared" si="2"/>
        <v>578.23</v>
      </c>
    </row>
    <row r="18" spans="1:15" ht="45">
      <c r="A18" s="28" t="s">
        <v>48</v>
      </c>
      <c r="B18" s="27" t="s">
        <v>49</v>
      </c>
      <c r="C18" s="10">
        <v>746.6</v>
      </c>
      <c r="D18" s="10">
        <f t="shared" si="0"/>
        <v>513.2</v>
      </c>
      <c r="E18" s="10">
        <v>513.2</v>
      </c>
      <c r="F18" s="10">
        <v>216.4</v>
      </c>
      <c r="G18" s="10">
        <v>9.4</v>
      </c>
      <c r="H18" s="10"/>
      <c r="I18" s="10">
        <v>110</v>
      </c>
      <c r="J18" s="10">
        <f t="shared" si="1"/>
        <v>65.03</v>
      </c>
      <c r="K18" s="10"/>
      <c r="L18" s="10"/>
      <c r="M18" s="10"/>
      <c r="N18" s="10">
        <v>65.03</v>
      </c>
      <c r="O18" s="10">
        <f t="shared" si="2"/>
        <v>578.23</v>
      </c>
    </row>
    <row r="19" spans="1:15" ht="28.5">
      <c r="A19" s="29" t="s">
        <v>50</v>
      </c>
      <c r="B19" s="30" t="s">
        <v>51</v>
      </c>
      <c r="C19" s="9"/>
      <c r="D19" s="9">
        <f t="shared" si="0"/>
        <v>0</v>
      </c>
      <c r="E19" s="9"/>
      <c r="F19" s="9"/>
      <c r="G19" s="9"/>
      <c r="H19" s="9"/>
      <c r="I19" s="9"/>
      <c r="J19" s="9">
        <f t="shared" si="1"/>
        <v>0</v>
      </c>
      <c r="K19" s="9"/>
      <c r="L19" s="9"/>
      <c r="M19" s="9"/>
      <c r="N19" s="9"/>
      <c r="O19" s="9">
        <f t="shared" si="2"/>
        <v>0</v>
      </c>
    </row>
    <row r="20" spans="1:15" ht="15.75">
      <c r="A20" s="29" t="s">
        <v>164</v>
      </c>
      <c r="B20" s="30" t="s">
        <v>165</v>
      </c>
      <c r="C20" s="9">
        <f>C21</f>
        <v>828</v>
      </c>
      <c r="D20" s="9">
        <f t="shared" si="0"/>
        <v>620.4</v>
      </c>
      <c r="E20" s="9">
        <f aca="true" t="shared" si="5" ref="E20:N20">E21</f>
        <v>620.4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15.8</v>
      </c>
      <c r="J20" s="9">
        <f t="shared" si="1"/>
        <v>15.8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15.8</v>
      </c>
      <c r="O20" s="9">
        <f t="shared" si="2"/>
        <v>636.1999999999999</v>
      </c>
    </row>
    <row r="21" spans="1:15" ht="30">
      <c r="A21" s="28" t="s">
        <v>52</v>
      </c>
      <c r="B21" s="27" t="s">
        <v>53</v>
      </c>
      <c r="C21" s="10">
        <v>828</v>
      </c>
      <c r="D21" s="10">
        <f t="shared" si="0"/>
        <v>620.4</v>
      </c>
      <c r="E21" s="10">
        <v>620.4</v>
      </c>
      <c r="F21" s="10"/>
      <c r="G21" s="10"/>
      <c r="H21" s="10"/>
      <c r="I21" s="10">
        <v>15.8</v>
      </c>
      <c r="J21" s="10">
        <f t="shared" si="1"/>
        <v>15.8</v>
      </c>
      <c r="K21" s="10"/>
      <c r="L21" s="10"/>
      <c r="M21" s="10"/>
      <c r="N21" s="10">
        <v>15.8</v>
      </c>
      <c r="O21" s="10">
        <f t="shared" si="2"/>
        <v>636.1999999999999</v>
      </c>
    </row>
    <row r="22" spans="1:15" ht="42.75">
      <c r="A22" s="29" t="s">
        <v>166</v>
      </c>
      <c r="B22" s="30" t="s">
        <v>167</v>
      </c>
      <c r="C22" s="9">
        <f>SUM(C23:C24)</f>
        <v>2083.1</v>
      </c>
      <c r="D22" s="9">
        <f t="shared" si="0"/>
        <v>1679.4</v>
      </c>
      <c r="E22" s="9">
        <f aca="true" t="shared" si="6" ref="E22:N22">SUM(E23:E24)</f>
        <v>1679.4</v>
      </c>
      <c r="F22" s="9">
        <f t="shared" si="6"/>
        <v>0</v>
      </c>
      <c r="G22" s="9">
        <f t="shared" si="6"/>
        <v>0</v>
      </c>
      <c r="H22" s="9">
        <f t="shared" si="6"/>
        <v>0</v>
      </c>
      <c r="I22" s="9">
        <f t="shared" si="6"/>
        <v>3003.4</v>
      </c>
      <c r="J22" s="9">
        <f t="shared" si="1"/>
        <v>1799.5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6"/>
        <v>1799.5</v>
      </c>
      <c r="O22" s="9">
        <f t="shared" si="2"/>
        <v>3478.9</v>
      </c>
    </row>
    <row r="23" spans="1:15" ht="30">
      <c r="A23" s="28" t="s">
        <v>146</v>
      </c>
      <c r="B23" s="27" t="s">
        <v>147</v>
      </c>
      <c r="C23" s="10"/>
      <c r="D23" s="10">
        <f t="shared" si="0"/>
        <v>0</v>
      </c>
      <c r="E23" s="10"/>
      <c r="F23" s="10"/>
      <c r="G23" s="10"/>
      <c r="H23" s="10"/>
      <c r="I23" s="10">
        <v>2141.5</v>
      </c>
      <c r="J23" s="10">
        <f t="shared" si="1"/>
        <v>1541</v>
      </c>
      <c r="K23" s="10"/>
      <c r="L23" s="10"/>
      <c r="M23" s="10"/>
      <c r="N23" s="10">
        <v>1541</v>
      </c>
      <c r="O23" s="10">
        <f t="shared" si="2"/>
        <v>1541</v>
      </c>
    </row>
    <row r="24" spans="1:15" ht="45">
      <c r="A24" s="28" t="s">
        <v>54</v>
      </c>
      <c r="B24" s="27" t="s">
        <v>55</v>
      </c>
      <c r="C24" s="10">
        <v>2083.1</v>
      </c>
      <c r="D24" s="10">
        <f t="shared" si="0"/>
        <v>1679.4</v>
      </c>
      <c r="E24" s="10">
        <v>1679.4</v>
      </c>
      <c r="F24" s="10"/>
      <c r="G24" s="10"/>
      <c r="H24" s="10"/>
      <c r="I24" s="10">
        <v>861.9</v>
      </c>
      <c r="J24" s="10">
        <f t="shared" si="1"/>
        <v>258.5</v>
      </c>
      <c r="K24" s="10"/>
      <c r="L24" s="10"/>
      <c r="M24" s="10"/>
      <c r="N24" s="10">
        <v>258.5</v>
      </c>
      <c r="O24" s="10">
        <f t="shared" si="2"/>
        <v>1937.9</v>
      </c>
    </row>
    <row r="25" spans="1:15" ht="28.5">
      <c r="A25" s="29" t="s">
        <v>15</v>
      </c>
      <c r="B25" s="30" t="s">
        <v>56</v>
      </c>
      <c r="C25" s="9">
        <v>7984.2</v>
      </c>
      <c r="D25" s="9">
        <f t="shared" si="0"/>
        <v>7572.3</v>
      </c>
      <c r="E25" s="9">
        <v>7572.3</v>
      </c>
      <c r="F25" s="9"/>
      <c r="G25" s="9"/>
      <c r="H25" s="9"/>
      <c r="I25" s="9">
        <v>9146.2</v>
      </c>
      <c r="J25" s="9">
        <f t="shared" si="1"/>
        <v>5777.5</v>
      </c>
      <c r="K25" s="9"/>
      <c r="L25" s="9"/>
      <c r="M25" s="9"/>
      <c r="N25" s="9">
        <v>5777.5</v>
      </c>
      <c r="O25" s="9">
        <f t="shared" si="2"/>
        <v>13349.8</v>
      </c>
    </row>
    <row r="26" spans="1:15" ht="28.5">
      <c r="A26" s="29" t="s">
        <v>168</v>
      </c>
      <c r="B26" s="30" t="s">
        <v>169</v>
      </c>
      <c r="C26" s="9">
        <f>SUM(C27)</f>
        <v>450</v>
      </c>
      <c r="D26" s="9">
        <f t="shared" si="0"/>
        <v>400</v>
      </c>
      <c r="E26" s="9">
        <f aca="true" t="shared" si="7" ref="E26:N26">SUM(E27)</f>
        <v>400</v>
      </c>
      <c r="F26" s="9">
        <f t="shared" si="7"/>
        <v>0</v>
      </c>
      <c r="G26" s="9">
        <f t="shared" si="7"/>
        <v>0</v>
      </c>
      <c r="H26" s="9">
        <f t="shared" si="7"/>
        <v>0</v>
      </c>
      <c r="I26" s="9">
        <f t="shared" si="7"/>
        <v>0</v>
      </c>
      <c r="J26" s="9">
        <f t="shared" si="1"/>
        <v>0</v>
      </c>
      <c r="K26" s="9">
        <f t="shared" si="7"/>
        <v>0</v>
      </c>
      <c r="L26" s="9">
        <f t="shared" si="7"/>
        <v>0</v>
      </c>
      <c r="M26" s="9">
        <f t="shared" si="7"/>
        <v>0</v>
      </c>
      <c r="N26" s="9">
        <f t="shared" si="7"/>
        <v>0</v>
      </c>
      <c r="O26" s="9">
        <f t="shared" si="2"/>
        <v>400</v>
      </c>
    </row>
    <row r="27" spans="1:15" ht="120">
      <c r="A27" s="28" t="s">
        <v>57</v>
      </c>
      <c r="B27" s="27" t="s">
        <v>58</v>
      </c>
      <c r="C27" s="10">
        <v>450</v>
      </c>
      <c r="D27" s="10">
        <f t="shared" si="0"/>
        <v>400</v>
      </c>
      <c r="E27" s="10">
        <v>400</v>
      </c>
      <c r="F27" s="10"/>
      <c r="G27" s="10"/>
      <c r="H27" s="10"/>
      <c r="I27" s="10"/>
      <c r="J27" s="10">
        <f t="shared" si="1"/>
        <v>0</v>
      </c>
      <c r="K27" s="10"/>
      <c r="L27" s="10"/>
      <c r="M27" s="10"/>
      <c r="N27" s="10"/>
      <c r="O27" s="10">
        <f t="shared" si="2"/>
        <v>400</v>
      </c>
    </row>
    <row r="28" spans="1:15" ht="28.5">
      <c r="A28" s="29" t="s">
        <v>59</v>
      </c>
      <c r="B28" s="30" t="s">
        <v>60</v>
      </c>
      <c r="C28" s="9">
        <v>310</v>
      </c>
      <c r="D28" s="9">
        <f t="shared" si="0"/>
        <v>267.8</v>
      </c>
      <c r="E28" s="9">
        <v>267.8</v>
      </c>
      <c r="F28" s="9"/>
      <c r="G28" s="9"/>
      <c r="H28" s="9"/>
      <c r="I28" s="9">
        <v>6</v>
      </c>
      <c r="J28" s="9">
        <f t="shared" si="1"/>
        <v>4.7</v>
      </c>
      <c r="K28" s="9"/>
      <c r="L28" s="9"/>
      <c r="M28" s="9"/>
      <c r="N28" s="9">
        <v>4.7</v>
      </c>
      <c r="O28" s="9">
        <f t="shared" si="2"/>
        <v>272.5</v>
      </c>
    </row>
    <row r="29" spans="1:15" ht="15.75">
      <c r="A29" s="29" t="s">
        <v>148</v>
      </c>
      <c r="B29" s="30" t="s">
        <v>149</v>
      </c>
      <c r="C29" s="9"/>
      <c r="D29" s="9">
        <f t="shared" si="0"/>
        <v>0</v>
      </c>
      <c r="E29" s="9"/>
      <c r="F29" s="9"/>
      <c r="G29" s="9"/>
      <c r="H29" s="9"/>
      <c r="I29" s="9">
        <v>131.86</v>
      </c>
      <c r="J29" s="9">
        <f t="shared" si="1"/>
        <v>11.98</v>
      </c>
      <c r="K29" s="9"/>
      <c r="L29" s="9"/>
      <c r="M29" s="9"/>
      <c r="N29" s="9">
        <v>11.98</v>
      </c>
      <c r="O29" s="9">
        <f t="shared" si="2"/>
        <v>11.98</v>
      </c>
    </row>
    <row r="30" spans="1:15" ht="28.5">
      <c r="A30" s="29" t="s">
        <v>38</v>
      </c>
      <c r="B30" s="30" t="s">
        <v>150</v>
      </c>
      <c r="C30" s="9"/>
      <c r="D30" s="9">
        <f t="shared" si="0"/>
        <v>0</v>
      </c>
      <c r="E30" s="9"/>
      <c r="F30" s="9"/>
      <c r="G30" s="9"/>
      <c r="H30" s="9"/>
      <c r="I30" s="9">
        <v>1556.2</v>
      </c>
      <c r="J30" s="9">
        <f t="shared" si="1"/>
        <v>226.29</v>
      </c>
      <c r="K30" s="9"/>
      <c r="L30" s="9"/>
      <c r="M30" s="9"/>
      <c r="N30" s="9">
        <v>226.29</v>
      </c>
      <c r="O30" s="9">
        <f t="shared" si="2"/>
        <v>226.29</v>
      </c>
    </row>
    <row r="31" spans="1:15" ht="57">
      <c r="A31" s="29" t="s">
        <v>151</v>
      </c>
      <c r="B31" s="30" t="s">
        <v>152</v>
      </c>
      <c r="C31" s="9"/>
      <c r="D31" s="9">
        <f t="shared" si="0"/>
        <v>0</v>
      </c>
      <c r="E31" s="9"/>
      <c r="F31" s="9"/>
      <c r="G31" s="9"/>
      <c r="H31" s="9"/>
      <c r="I31" s="9">
        <v>1135.7</v>
      </c>
      <c r="J31" s="9">
        <f t="shared" si="1"/>
        <v>135.72</v>
      </c>
      <c r="K31" s="9"/>
      <c r="L31" s="9"/>
      <c r="M31" s="9"/>
      <c r="N31" s="9">
        <v>135.72</v>
      </c>
      <c r="O31" s="9">
        <f t="shared" si="2"/>
        <v>135.72</v>
      </c>
    </row>
    <row r="32" spans="1:15" ht="28.5">
      <c r="A32" s="29" t="s">
        <v>153</v>
      </c>
      <c r="B32" s="30" t="s">
        <v>154</v>
      </c>
      <c r="C32" s="23"/>
      <c r="D32" s="9">
        <f t="shared" si="0"/>
        <v>0</v>
      </c>
      <c r="E32" s="9"/>
      <c r="F32" s="9"/>
      <c r="G32" s="9"/>
      <c r="H32" s="9"/>
      <c r="I32" s="9"/>
      <c r="J32" s="9">
        <f t="shared" si="1"/>
        <v>0</v>
      </c>
      <c r="K32" s="9"/>
      <c r="L32" s="9"/>
      <c r="M32" s="9"/>
      <c r="N32" s="9"/>
      <c r="O32" s="9">
        <f t="shared" si="2"/>
        <v>0</v>
      </c>
    </row>
    <row r="33" spans="1:15" ht="42.75">
      <c r="A33" s="29" t="s">
        <v>155</v>
      </c>
      <c r="B33" s="30" t="s">
        <v>156</v>
      </c>
      <c r="C33" s="9"/>
      <c r="D33" s="9">
        <f t="shared" si="0"/>
        <v>0</v>
      </c>
      <c r="E33" s="9"/>
      <c r="F33" s="9"/>
      <c r="G33" s="9"/>
      <c r="H33" s="9"/>
      <c r="I33" s="9">
        <v>399</v>
      </c>
      <c r="J33" s="9">
        <f t="shared" si="1"/>
        <v>0</v>
      </c>
      <c r="K33" s="9"/>
      <c r="L33" s="9"/>
      <c r="M33" s="9"/>
      <c r="N33" s="9"/>
      <c r="O33" s="9">
        <f t="shared" si="2"/>
        <v>0</v>
      </c>
    </row>
    <row r="34" spans="1:15" ht="42.75">
      <c r="A34" s="29" t="s">
        <v>36</v>
      </c>
      <c r="B34" s="30" t="s">
        <v>191</v>
      </c>
      <c r="C34" s="9">
        <f>C35</f>
        <v>0</v>
      </c>
      <c r="D34" s="9">
        <f t="shared" si="0"/>
        <v>0</v>
      </c>
      <c r="E34" s="9">
        <f aca="true" t="shared" si="8" ref="E34:N34">E35</f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1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  <c r="N34" s="9">
        <f t="shared" si="8"/>
        <v>0</v>
      </c>
      <c r="O34" s="9">
        <f t="shared" si="2"/>
        <v>0</v>
      </c>
    </row>
    <row r="35" spans="1:15" ht="15.75">
      <c r="A35" s="28" t="s">
        <v>157</v>
      </c>
      <c r="B35" s="27" t="s">
        <v>158</v>
      </c>
      <c r="C35" s="10"/>
      <c r="D35" s="10">
        <f t="shared" si="0"/>
        <v>0</v>
      </c>
      <c r="E35" s="10"/>
      <c r="F35" s="10"/>
      <c r="G35" s="10"/>
      <c r="H35" s="10"/>
      <c r="I35" s="10"/>
      <c r="J35" s="10">
        <f t="shared" si="1"/>
        <v>0</v>
      </c>
      <c r="K35" s="10"/>
      <c r="L35" s="10"/>
      <c r="M35" s="10"/>
      <c r="N35" s="10"/>
      <c r="O35" s="10">
        <f t="shared" si="2"/>
        <v>0</v>
      </c>
    </row>
    <row r="36" spans="1:15" s="34" customFormat="1" ht="28.5">
      <c r="A36" s="32" t="s">
        <v>197</v>
      </c>
      <c r="B36" s="33" t="s">
        <v>198</v>
      </c>
      <c r="C36" s="9">
        <f>C37</f>
        <v>0</v>
      </c>
      <c r="D36" s="9">
        <f t="shared" si="0"/>
        <v>0</v>
      </c>
      <c r="E36" s="9">
        <f>E37</f>
        <v>0</v>
      </c>
      <c r="F36" s="9">
        <f>F37</f>
        <v>0</v>
      </c>
      <c r="G36" s="9">
        <f>G37</f>
        <v>0</v>
      </c>
      <c r="H36" s="9">
        <f>H37</f>
        <v>0</v>
      </c>
      <c r="I36" s="9">
        <f>I37</f>
        <v>0</v>
      </c>
      <c r="J36" s="9">
        <f t="shared" si="1"/>
        <v>0</v>
      </c>
      <c r="K36" s="9">
        <f>K37</f>
        <v>0</v>
      </c>
      <c r="L36" s="9">
        <f>L37</f>
        <v>0</v>
      </c>
      <c r="M36" s="9">
        <f>M37</f>
        <v>0</v>
      </c>
      <c r="N36" s="9">
        <f>N37</f>
        <v>0</v>
      </c>
      <c r="O36" s="9">
        <f t="shared" si="2"/>
        <v>0</v>
      </c>
    </row>
    <row r="37" spans="1:15" ht="30">
      <c r="A37" s="31" t="s">
        <v>200</v>
      </c>
      <c r="B37" s="27" t="s">
        <v>199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42.75">
      <c r="A38" s="29" t="s">
        <v>170</v>
      </c>
      <c r="B38" s="30" t="s">
        <v>171</v>
      </c>
      <c r="C38" s="9">
        <f>SUM(C39)</f>
        <v>2831.2</v>
      </c>
      <c r="D38" s="9">
        <f t="shared" si="0"/>
        <v>1600</v>
      </c>
      <c r="E38" s="9">
        <f aca="true" t="shared" si="9" ref="E38:N38">SUM(E39)</f>
        <v>1600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1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  <c r="N38" s="9">
        <f t="shared" si="9"/>
        <v>0</v>
      </c>
      <c r="O38" s="9">
        <f t="shared" si="2"/>
        <v>1600</v>
      </c>
    </row>
    <row r="39" spans="1:15" ht="45">
      <c r="A39" s="28" t="s">
        <v>61</v>
      </c>
      <c r="B39" s="27" t="s">
        <v>62</v>
      </c>
      <c r="C39" s="10">
        <v>2831.2</v>
      </c>
      <c r="D39" s="10">
        <f t="shared" si="0"/>
        <v>1600</v>
      </c>
      <c r="E39" s="10">
        <v>1600</v>
      </c>
      <c r="F39" s="10"/>
      <c r="G39" s="10"/>
      <c r="H39" s="10"/>
      <c r="I39" s="10"/>
      <c r="J39" s="10">
        <f t="shared" si="1"/>
        <v>0</v>
      </c>
      <c r="K39" s="10"/>
      <c r="L39" s="10"/>
      <c r="M39" s="10"/>
      <c r="N39" s="10"/>
      <c r="O39" s="10">
        <f t="shared" si="2"/>
        <v>1600</v>
      </c>
    </row>
    <row r="40" spans="1:15" ht="28.5">
      <c r="A40" s="29" t="s">
        <v>63</v>
      </c>
      <c r="B40" s="30" t="s">
        <v>64</v>
      </c>
      <c r="C40" s="9">
        <v>50</v>
      </c>
      <c r="D40" s="9">
        <f t="shared" si="0"/>
        <v>44.1</v>
      </c>
      <c r="E40" s="9">
        <v>44.1</v>
      </c>
      <c r="F40" s="9"/>
      <c r="G40" s="9"/>
      <c r="H40" s="9"/>
      <c r="I40" s="9">
        <v>30</v>
      </c>
      <c r="J40" s="9">
        <f t="shared" si="1"/>
        <v>30</v>
      </c>
      <c r="K40" s="9"/>
      <c r="L40" s="9"/>
      <c r="M40" s="9"/>
      <c r="N40" s="9">
        <v>30</v>
      </c>
      <c r="O40" s="9">
        <f t="shared" si="2"/>
        <v>74.1</v>
      </c>
    </row>
    <row r="41" spans="1:15" s="20" customFormat="1" ht="28.5">
      <c r="A41" s="29" t="s">
        <v>65</v>
      </c>
      <c r="B41" s="30" t="s">
        <v>16</v>
      </c>
      <c r="C41" s="21"/>
      <c r="D41" s="9">
        <f t="shared" si="0"/>
        <v>0</v>
      </c>
      <c r="E41" s="19"/>
      <c r="F41" s="19"/>
      <c r="G41" s="19"/>
      <c r="H41" s="19"/>
      <c r="I41" s="21"/>
      <c r="J41" s="9">
        <f t="shared" si="1"/>
        <v>0</v>
      </c>
      <c r="K41" s="21"/>
      <c r="L41" s="19"/>
      <c r="M41" s="19"/>
      <c r="N41" s="19"/>
      <c r="O41" s="9">
        <f t="shared" si="2"/>
        <v>0</v>
      </c>
    </row>
    <row r="42" spans="1:15" s="18" customFormat="1" ht="15.75">
      <c r="A42" s="29" t="s">
        <v>66</v>
      </c>
      <c r="B42" s="30" t="s">
        <v>37</v>
      </c>
      <c r="C42" s="9">
        <v>110</v>
      </c>
      <c r="D42" s="9">
        <f t="shared" si="0"/>
        <v>88.5</v>
      </c>
      <c r="E42" s="9">
        <v>88.5</v>
      </c>
      <c r="F42" s="9"/>
      <c r="G42" s="9"/>
      <c r="H42" s="9"/>
      <c r="I42" s="9"/>
      <c r="J42" s="9">
        <f t="shared" si="1"/>
        <v>0</v>
      </c>
      <c r="K42" s="9"/>
      <c r="L42" s="9"/>
      <c r="M42" s="9"/>
      <c r="N42" s="9"/>
      <c r="O42" s="9">
        <f t="shared" si="2"/>
        <v>88.5</v>
      </c>
    </row>
    <row r="43" spans="1:15" s="18" customFormat="1" ht="15.75">
      <c r="A43" s="29" t="s">
        <v>172</v>
      </c>
      <c r="B43" s="30" t="s">
        <v>173</v>
      </c>
      <c r="C43" s="9">
        <f>C44</f>
        <v>72</v>
      </c>
      <c r="D43" s="9">
        <f t="shared" si="0"/>
        <v>60</v>
      </c>
      <c r="E43" s="9">
        <f aca="true" t="shared" si="10" ref="E43:N43">E44</f>
        <v>60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2"/>
        <v>60</v>
      </c>
    </row>
    <row r="44" spans="1:15" ht="30">
      <c r="A44" s="28" t="s">
        <v>67</v>
      </c>
      <c r="B44" s="27" t="s">
        <v>68</v>
      </c>
      <c r="C44" s="10">
        <v>72</v>
      </c>
      <c r="D44" s="10">
        <f t="shared" si="0"/>
        <v>60</v>
      </c>
      <c r="E44" s="10">
        <v>60</v>
      </c>
      <c r="F44" s="10"/>
      <c r="G44" s="10"/>
      <c r="H44" s="10"/>
      <c r="I44" s="10"/>
      <c r="J44" s="10">
        <f t="shared" si="1"/>
        <v>0</v>
      </c>
      <c r="K44" s="10"/>
      <c r="L44" s="10"/>
      <c r="M44" s="10"/>
      <c r="N44" s="10"/>
      <c r="O44" s="10">
        <f t="shared" si="2"/>
        <v>60</v>
      </c>
    </row>
    <row r="45" spans="1:15" ht="42.75">
      <c r="A45" s="29" t="s">
        <v>69</v>
      </c>
      <c r="B45" s="30" t="s">
        <v>70</v>
      </c>
      <c r="C45" s="9">
        <v>45</v>
      </c>
      <c r="D45" s="9">
        <f t="shared" si="0"/>
        <v>18</v>
      </c>
      <c r="E45" s="9">
        <v>18</v>
      </c>
      <c r="F45" s="9"/>
      <c r="G45" s="9"/>
      <c r="H45" s="9"/>
      <c r="I45" s="9"/>
      <c r="J45" s="9">
        <f t="shared" si="1"/>
        <v>0</v>
      </c>
      <c r="K45" s="9"/>
      <c r="L45" s="9"/>
      <c r="M45" s="9"/>
      <c r="N45" s="9"/>
      <c r="O45" s="9">
        <f t="shared" si="2"/>
        <v>18</v>
      </c>
    </row>
    <row r="46" spans="1:15" ht="28.5">
      <c r="A46" s="29" t="s">
        <v>71</v>
      </c>
      <c r="B46" s="30" t="s">
        <v>10</v>
      </c>
      <c r="C46" s="9">
        <v>56</v>
      </c>
      <c r="D46" s="9">
        <f t="shared" si="0"/>
        <v>50</v>
      </c>
      <c r="E46" s="9">
        <v>50</v>
      </c>
      <c r="F46" s="9"/>
      <c r="G46" s="9"/>
      <c r="H46" s="9"/>
      <c r="I46" s="9"/>
      <c r="J46" s="9">
        <f t="shared" si="1"/>
        <v>0</v>
      </c>
      <c r="K46" s="9"/>
      <c r="L46" s="9"/>
      <c r="M46" s="9"/>
      <c r="N46" s="9"/>
      <c r="O46" s="9">
        <f t="shared" si="2"/>
        <v>50</v>
      </c>
    </row>
    <row r="47" spans="1:15" ht="28.5">
      <c r="A47" s="29" t="s">
        <v>159</v>
      </c>
      <c r="B47" s="30" t="s">
        <v>160</v>
      </c>
      <c r="C47" s="9"/>
      <c r="D47" s="9">
        <f t="shared" si="0"/>
        <v>0</v>
      </c>
      <c r="E47" s="9"/>
      <c r="F47" s="9"/>
      <c r="G47" s="9"/>
      <c r="H47" s="9"/>
      <c r="I47" s="9">
        <v>235</v>
      </c>
      <c r="J47" s="9">
        <f t="shared" si="1"/>
        <v>64.6</v>
      </c>
      <c r="K47" s="9">
        <v>64.6</v>
      </c>
      <c r="L47" s="9"/>
      <c r="M47" s="9"/>
      <c r="N47" s="9"/>
      <c r="O47" s="9">
        <f t="shared" si="2"/>
        <v>64.6</v>
      </c>
    </row>
    <row r="48" spans="1:15" ht="57">
      <c r="A48" s="29" t="s">
        <v>72</v>
      </c>
      <c r="B48" s="30" t="s">
        <v>73</v>
      </c>
      <c r="C48" s="9">
        <v>1004.35</v>
      </c>
      <c r="D48" s="9">
        <f t="shared" si="0"/>
        <v>866.3</v>
      </c>
      <c r="E48" s="9">
        <v>866.3</v>
      </c>
      <c r="F48" s="9">
        <v>792.4</v>
      </c>
      <c r="G48" s="9">
        <v>42.1</v>
      </c>
      <c r="H48" s="9"/>
      <c r="I48" s="9"/>
      <c r="J48" s="9">
        <f t="shared" si="1"/>
        <v>0</v>
      </c>
      <c r="K48" s="9"/>
      <c r="L48" s="9"/>
      <c r="M48" s="9"/>
      <c r="N48" s="9"/>
      <c r="O48" s="9">
        <f t="shared" si="2"/>
        <v>866.3</v>
      </c>
    </row>
    <row r="49" spans="1:15" ht="15.75">
      <c r="A49" s="29" t="s">
        <v>74</v>
      </c>
      <c r="B49" s="30" t="s">
        <v>75</v>
      </c>
      <c r="C49" s="9">
        <v>26499.8</v>
      </c>
      <c r="D49" s="9">
        <f t="shared" si="0"/>
        <v>20693.8</v>
      </c>
      <c r="E49" s="9">
        <v>20693.8</v>
      </c>
      <c r="F49" s="9">
        <v>16283.8</v>
      </c>
      <c r="G49" s="9">
        <v>2846.9</v>
      </c>
      <c r="H49" s="9"/>
      <c r="I49" s="9">
        <v>2872.6</v>
      </c>
      <c r="J49" s="9">
        <f t="shared" si="1"/>
        <v>2043.1999999999998</v>
      </c>
      <c r="K49" s="9">
        <v>1392.3</v>
      </c>
      <c r="L49" s="9"/>
      <c r="M49" s="9"/>
      <c r="N49" s="9">
        <v>650.9</v>
      </c>
      <c r="O49" s="9">
        <f t="shared" si="2"/>
        <v>22737</v>
      </c>
    </row>
    <row r="50" spans="1:15" ht="85.5">
      <c r="A50" s="29" t="s">
        <v>76</v>
      </c>
      <c r="B50" s="30" t="s">
        <v>77</v>
      </c>
      <c r="C50" s="9">
        <v>35486.7</v>
      </c>
      <c r="D50" s="9">
        <f t="shared" si="0"/>
        <v>29405.6</v>
      </c>
      <c r="E50" s="9">
        <v>29405.6</v>
      </c>
      <c r="F50" s="9">
        <v>24601.1</v>
      </c>
      <c r="G50" s="9">
        <v>3421.4</v>
      </c>
      <c r="H50" s="9"/>
      <c r="I50" s="9">
        <v>10270.2</v>
      </c>
      <c r="J50" s="9">
        <f t="shared" si="1"/>
        <v>986.5</v>
      </c>
      <c r="K50" s="9">
        <v>276.5</v>
      </c>
      <c r="L50" s="9"/>
      <c r="M50" s="9"/>
      <c r="N50" s="9">
        <v>710</v>
      </c>
      <c r="O50" s="9">
        <f t="shared" si="2"/>
        <v>30392.1</v>
      </c>
    </row>
    <row r="51" spans="1:15" ht="57">
      <c r="A51" s="29" t="s">
        <v>78</v>
      </c>
      <c r="B51" s="30" t="s">
        <v>79</v>
      </c>
      <c r="C51" s="9">
        <v>9668.6</v>
      </c>
      <c r="D51" s="9">
        <f t="shared" si="0"/>
        <v>6639.5</v>
      </c>
      <c r="E51" s="9">
        <v>6639.5</v>
      </c>
      <c r="F51" s="9">
        <v>5689.3</v>
      </c>
      <c r="G51" s="9">
        <v>519</v>
      </c>
      <c r="H51" s="9"/>
      <c r="I51" s="9">
        <v>346.1</v>
      </c>
      <c r="J51" s="9">
        <f t="shared" si="1"/>
        <v>162.1</v>
      </c>
      <c r="K51" s="9">
        <v>17.6</v>
      </c>
      <c r="L51" s="9"/>
      <c r="M51" s="9"/>
      <c r="N51" s="9">
        <v>144.5</v>
      </c>
      <c r="O51" s="9">
        <f t="shared" si="2"/>
        <v>6801.6</v>
      </c>
    </row>
    <row r="52" spans="1:15" ht="57">
      <c r="A52" s="29" t="s">
        <v>80</v>
      </c>
      <c r="B52" s="30" t="s">
        <v>17</v>
      </c>
      <c r="C52" s="9">
        <v>2422.7</v>
      </c>
      <c r="D52" s="9">
        <f t="shared" si="0"/>
        <v>1830.1</v>
      </c>
      <c r="E52" s="9">
        <v>1830.1</v>
      </c>
      <c r="F52" s="9">
        <v>1565.1</v>
      </c>
      <c r="G52" s="9">
        <v>186</v>
      </c>
      <c r="H52" s="9"/>
      <c r="I52" s="9">
        <v>190.5</v>
      </c>
      <c r="J52" s="9">
        <f t="shared" si="1"/>
        <v>159</v>
      </c>
      <c r="K52" s="9">
        <v>159</v>
      </c>
      <c r="L52" s="9"/>
      <c r="M52" s="9">
        <v>38.29</v>
      </c>
      <c r="N52" s="9"/>
      <c r="O52" s="9">
        <f t="shared" si="2"/>
        <v>1989.1</v>
      </c>
    </row>
    <row r="53" spans="1:15" ht="28.5">
      <c r="A53" s="29" t="s">
        <v>81</v>
      </c>
      <c r="B53" s="30" t="s">
        <v>82</v>
      </c>
      <c r="C53" s="9">
        <v>804.8</v>
      </c>
      <c r="D53" s="9">
        <f t="shared" si="0"/>
        <v>520.9</v>
      </c>
      <c r="E53" s="9">
        <v>520.9</v>
      </c>
      <c r="F53" s="9">
        <v>509.8</v>
      </c>
      <c r="G53" s="9">
        <v>3.5</v>
      </c>
      <c r="H53" s="9"/>
      <c r="I53" s="9"/>
      <c r="J53" s="9">
        <f t="shared" si="1"/>
        <v>0</v>
      </c>
      <c r="K53" s="9"/>
      <c r="L53" s="9"/>
      <c r="M53" s="9"/>
      <c r="N53" s="9"/>
      <c r="O53" s="9">
        <f t="shared" si="2"/>
        <v>520.9</v>
      </c>
    </row>
    <row r="54" spans="1:15" ht="28.5">
      <c r="A54" s="29" t="s">
        <v>174</v>
      </c>
      <c r="B54" s="30" t="s">
        <v>175</v>
      </c>
      <c r="C54" s="9">
        <f>SUM(C55:C56)</f>
        <v>1197.3</v>
      </c>
      <c r="D54" s="9">
        <f t="shared" si="0"/>
        <v>995.8</v>
      </c>
      <c r="E54" s="9">
        <f aca="true" t="shared" si="11" ref="E54:N54">SUM(E55:E56)</f>
        <v>995.8</v>
      </c>
      <c r="F54" s="9">
        <f t="shared" si="11"/>
        <v>791.6</v>
      </c>
      <c r="G54" s="9">
        <f t="shared" si="11"/>
        <v>21.2</v>
      </c>
      <c r="H54" s="9">
        <f t="shared" si="11"/>
        <v>0</v>
      </c>
      <c r="I54" s="9">
        <f t="shared" si="11"/>
        <v>0</v>
      </c>
      <c r="J54" s="9">
        <f t="shared" si="1"/>
        <v>0</v>
      </c>
      <c r="K54" s="9">
        <f t="shared" si="11"/>
        <v>0</v>
      </c>
      <c r="L54" s="9">
        <f t="shared" si="11"/>
        <v>0</v>
      </c>
      <c r="M54" s="9">
        <f t="shared" si="11"/>
        <v>0</v>
      </c>
      <c r="N54" s="9">
        <f t="shared" si="11"/>
        <v>0</v>
      </c>
      <c r="O54" s="9">
        <f t="shared" si="2"/>
        <v>995.8</v>
      </c>
    </row>
    <row r="55" spans="1:15" ht="30">
      <c r="A55" s="28" t="s">
        <v>83</v>
      </c>
      <c r="B55" s="27" t="s">
        <v>84</v>
      </c>
      <c r="C55" s="10">
        <v>1026.8</v>
      </c>
      <c r="D55" s="10">
        <f t="shared" si="0"/>
        <v>825.8</v>
      </c>
      <c r="E55" s="10">
        <v>825.8</v>
      </c>
      <c r="F55" s="10">
        <v>791.6</v>
      </c>
      <c r="G55" s="10">
        <v>21.2</v>
      </c>
      <c r="H55" s="10"/>
      <c r="I55" s="10"/>
      <c r="J55" s="10">
        <f t="shared" si="1"/>
        <v>0</v>
      </c>
      <c r="K55" s="10"/>
      <c r="L55" s="10"/>
      <c r="M55" s="10"/>
      <c r="N55" s="10"/>
      <c r="O55" s="10">
        <f t="shared" si="2"/>
        <v>825.8</v>
      </c>
    </row>
    <row r="56" spans="1:15" ht="15.75">
      <c r="A56" s="28" t="s">
        <v>85</v>
      </c>
      <c r="B56" s="27" t="s">
        <v>86</v>
      </c>
      <c r="C56" s="10">
        <v>170.5</v>
      </c>
      <c r="D56" s="10">
        <f t="shared" si="0"/>
        <v>170</v>
      </c>
      <c r="E56" s="10">
        <v>170</v>
      </c>
      <c r="F56" s="10"/>
      <c r="G56" s="10"/>
      <c r="H56" s="10"/>
      <c r="I56" s="10"/>
      <c r="J56" s="10">
        <f t="shared" si="1"/>
        <v>0</v>
      </c>
      <c r="K56" s="10"/>
      <c r="L56" s="10"/>
      <c r="M56" s="10"/>
      <c r="N56" s="10"/>
      <c r="O56" s="10">
        <f t="shared" si="2"/>
        <v>170</v>
      </c>
    </row>
    <row r="57" spans="1:15" ht="85.5">
      <c r="A57" s="29" t="s">
        <v>87</v>
      </c>
      <c r="B57" s="30" t="s">
        <v>18</v>
      </c>
      <c r="C57" s="9">
        <v>325</v>
      </c>
      <c r="D57" s="9">
        <f t="shared" si="0"/>
        <v>322.8</v>
      </c>
      <c r="E57" s="9">
        <v>322.8</v>
      </c>
      <c r="F57" s="9"/>
      <c r="G57" s="9"/>
      <c r="H57" s="9"/>
      <c r="I57" s="9"/>
      <c r="J57" s="9">
        <f t="shared" si="1"/>
        <v>0</v>
      </c>
      <c r="K57" s="9"/>
      <c r="L57" s="9"/>
      <c r="M57" s="9"/>
      <c r="N57" s="9"/>
      <c r="O57" s="9">
        <f t="shared" si="2"/>
        <v>322.8</v>
      </c>
    </row>
    <row r="58" spans="1:15" ht="28.5">
      <c r="A58" s="29" t="s">
        <v>176</v>
      </c>
      <c r="B58" s="30" t="s">
        <v>19</v>
      </c>
      <c r="C58" s="9">
        <f>C59</f>
        <v>1014.3</v>
      </c>
      <c r="D58" s="9">
        <f t="shared" si="0"/>
        <v>1014.2</v>
      </c>
      <c r="E58" s="9">
        <f aca="true" t="shared" si="12" ref="E58:N58">E59</f>
        <v>1014.2</v>
      </c>
      <c r="F58" s="9">
        <f t="shared" si="12"/>
        <v>0</v>
      </c>
      <c r="G58" s="9">
        <f t="shared" si="12"/>
        <v>0</v>
      </c>
      <c r="H58" s="9">
        <f t="shared" si="12"/>
        <v>0</v>
      </c>
      <c r="I58" s="9">
        <f t="shared" si="12"/>
        <v>0</v>
      </c>
      <c r="J58" s="9">
        <f t="shared" si="1"/>
        <v>0</v>
      </c>
      <c r="K58" s="9">
        <f t="shared" si="12"/>
        <v>0</v>
      </c>
      <c r="L58" s="9">
        <f t="shared" si="12"/>
        <v>0</v>
      </c>
      <c r="M58" s="9">
        <f t="shared" si="12"/>
        <v>0</v>
      </c>
      <c r="N58" s="9">
        <f t="shared" si="12"/>
        <v>0</v>
      </c>
      <c r="O58" s="9">
        <f t="shared" si="2"/>
        <v>1014.2</v>
      </c>
    </row>
    <row r="59" spans="1:15" ht="45">
      <c r="A59" s="28" t="s">
        <v>88</v>
      </c>
      <c r="B59" s="27" t="s">
        <v>20</v>
      </c>
      <c r="C59" s="10">
        <v>1014.3</v>
      </c>
      <c r="D59" s="10">
        <f t="shared" si="0"/>
        <v>1014.2</v>
      </c>
      <c r="E59" s="10">
        <v>1014.2</v>
      </c>
      <c r="F59" s="10"/>
      <c r="G59" s="10"/>
      <c r="H59" s="10"/>
      <c r="I59" s="10"/>
      <c r="J59" s="10">
        <f t="shared" si="1"/>
        <v>0</v>
      </c>
      <c r="K59" s="10"/>
      <c r="L59" s="10"/>
      <c r="M59" s="10"/>
      <c r="N59" s="10"/>
      <c r="O59" s="10">
        <f t="shared" si="2"/>
        <v>1014.2</v>
      </c>
    </row>
    <row r="60" spans="1:15" ht="57">
      <c r="A60" s="29" t="s">
        <v>89</v>
      </c>
      <c r="B60" s="30" t="s">
        <v>73</v>
      </c>
      <c r="C60" s="9">
        <v>2515.6</v>
      </c>
      <c r="D60" s="9">
        <f t="shared" si="0"/>
        <v>2275.1</v>
      </c>
      <c r="E60" s="9">
        <v>2275.1</v>
      </c>
      <c r="F60" s="9">
        <v>2088.8</v>
      </c>
      <c r="G60" s="9">
        <v>64.8</v>
      </c>
      <c r="H60" s="9"/>
      <c r="I60" s="9">
        <v>48.7</v>
      </c>
      <c r="J60" s="9">
        <f t="shared" si="1"/>
        <v>48.7</v>
      </c>
      <c r="K60" s="9"/>
      <c r="L60" s="9"/>
      <c r="M60" s="9"/>
      <c r="N60" s="9">
        <v>48.7</v>
      </c>
      <c r="O60" s="9">
        <f t="shared" si="2"/>
        <v>2323.7999999999997</v>
      </c>
    </row>
    <row r="61" spans="1:15" ht="99.75">
      <c r="A61" s="29" t="s">
        <v>177</v>
      </c>
      <c r="B61" s="30" t="s">
        <v>21</v>
      </c>
      <c r="C61" s="9">
        <f>SUM(C62:C63)</f>
        <v>63302.1</v>
      </c>
      <c r="D61" s="9">
        <f t="shared" si="0"/>
        <v>59354.3</v>
      </c>
      <c r="E61" s="9">
        <f aca="true" t="shared" si="13" ref="E61:N61">SUM(E62:E63)</f>
        <v>59354.3</v>
      </c>
      <c r="F61" s="9">
        <f t="shared" si="13"/>
        <v>0</v>
      </c>
      <c r="G61" s="9">
        <f t="shared" si="13"/>
        <v>0</v>
      </c>
      <c r="H61" s="9">
        <f t="shared" si="13"/>
        <v>0</v>
      </c>
      <c r="I61" s="9">
        <f t="shared" si="13"/>
        <v>0</v>
      </c>
      <c r="J61" s="9">
        <f t="shared" si="1"/>
        <v>0</v>
      </c>
      <c r="K61" s="9">
        <f t="shared" si="13"/>
        <v>0</v>
      </c>
      <c r="L61" s="9">
        <f t="shared" si="13"/>
        <v>0</v>
      </c>
      <c r="M61" s="9">
        <f t="shared" si="13"/>
        <v>0</v>
      </c>
      <c r="N61" s="9">
        <f t="shared" si="13"/>
        <v>0</v>
      </c>
      <c r="O61" s="9">
        <f t="shared" si="2"/>
        <v>59354.3</v>
      </c>
    </row>
    <row r="62" spans="1:15" ht="60">
      <c r="A62" s="28" t="s">
        <v>90</v>
      </c>
      <c r="B62" s="27" t="s">
        <v>91</v>
      </c>
      <c r="C62" s="10">
        <v>5300</v>
      </c>
      <c r="D62" s="10">
        <f t="shared" si="0"/>
        <v>5250.8</v>
      </c>
      <c r="E62" s="10">
        <v>5250.8</v>
      </c>
      <c r="F62" s="10"/>
      <c r="G62" s="10"/>
      <c r="H62" s="10"/>
      <c r="I62" s="10"/>
      <c r="J62" s="10">
        <f t="shared" si="1"/>
        <v>0</v>
      </c>
      <c r="K62" s="10"/>
      <c r="L62" s="10"/>
      <c r="M62" s="10"/>
      <c r="N62" s="10"/>
      <c r="O62" s="10">
        <f t="shared" si="2"/>
        <v>5250.8</v>
      </c>
    </row>
    <row r="63" spans="1:15" ht="45">
      <c r="A63" s="28" t="s">
        <v>92</v>
      </c>
      <c r="B63" s="27" t="s">
        <v>22</v>
      </c>
      <c r="C63" s="10">
        <v>58002.1</v>
      </c>
      <c r="D63" s="10">
        <f t="shared" si="0"/>
        <v>54103.5</v>
      </c>
      <c r="E63" s="10">
        <v>54103.5</v>
      </c>
      <c r="F63" s="10"/>
      <c r="G63" s="10"/>
      <c r="H63" s="10"/>
      <c r="I63" s="10"/>
      <c r="J63" s="10">
        <f t="shared" si="1"/>
        <v>0</v>
      </c>
      <c r="K63" s="10"/>
      <c r="L63" s="10"/>
      <c r="M63" s="10"/>
      <c r="N63" s="10"/>
      <c r="O63" s="10">
        <f t="shared" si="2"/>
        <v>54103.5</v>
      </c>
    </row>
    <row r="64" spans="1:15" ht="57">
      <c r="A64" s="29" t="s">
        <v>178</v>
      </c>
      <c r="B64" s="30" t="s">
        <v>23</v>
      </c>
      <c r="C64" s="9">
        <f>C65</f>
        <v>30.6</v>
      </c>
      <c r="D64" s="9">
        <f t="shared" si="0"/>
        <v>29.7</v>
      </c>
      <c r="E64" s="9">
        <f aca="true" t="shared" si="14" ref="E64:N64">E65</f>
        <v>29.7</v>
      </c>
      <c r="F64" s="9">
        <f t="shared" si="14"/>
        <v>0</v>
      </c>
      <c r="G64" s="9">
        <f t="shared" si="14"/>
        <v>0</v>
      </c>
      <c r="H64" s="9">
        <f t="shared" si="14"/>
        <v>0</v>
      </c>
      <c r="I64" s="9">
        <f t="shared" si="14"/>
        <v>0</v>
      </c>
      <c r="J64" s="9">
        <f t="shared" si="1"/>
        <v>0</v>
      </c>
      <c r="K64" s="9">
        <f t="shared" si="14"/>
        <v>0</v>
      </c>
      <c r="L64" s="9">
        <f t="shared" si="14"/>
        <v>0</v>
      </c>
      <c r="M64" s="9">
        <f t="shared" si="14"/>
        <v>0</v>
      </c>
      <c r="N64" s="9">
        <f t="shared" si="14"/>
        <v>0</v>
      </c>
      <c r="O64" s="9">
        <f t="shared" si="2"/>
        <v>29.7</v>
      </c>
    </row>
    <row r="65" spans="1:15" s="22" customFormat="1" ht="60">
      <c r="A65" s="28" t="s">
        <v>93</v>
      </c>
      <c r="B65" s="27" t="s">
        <v>24</v>
      </c>
      <c r="C65" s="10">
        <v>30.6</v>
      </c>
      <c r="D65" s="10">
        <f t="shared" si="0"/>
        <v>29.7</v>
      </c>
      <c r="E65" s="10">
        <v>29.7</v>
      </c>
      <c r="F65" s="10"/>
      <c r="G65" s="10"/>
      <c r="H65" s="10"/>
      <c r="I65" s="10"/>
      <c r="J65" s="10">
        <f t="shared" si="1"/>
        <v>0</v>
      </c>
      <c r="K65" s="10"/>
      <c r="L65" s="10"/>
      <c r="M65" s="10"/>
      <c r="N65" s="10"/>
      <c r="O65" s="10">
        <f t="shared" si="2"/>
        <v>29.7</v>
      </c>
    </row>
    <row r="66" spans="1:15" s="22" customFormat="1" ht="85.5">
      <c r="A66" s="29" t="s">
        <v>179</v>
      </c>
      <c r="B66" s="30" t="s">
        <v>180</v>
      </c>
      <c r="C66" s="9">
        <f>SUM(C67:C68)</f>
        <v>1093</v>
      </c>
      <c r="D66" s="9">
        <f t="shared" si="0"/>
        <v>999.5</v>
      </c>
      <c r="E66" s="9">
        <f aca="true" t="shared" si="15" ref="E66:N66">SUM(E67:E68)</f>
        <v>999.5</v>
      </c>
      <c r="F66" s="9">
        <f t="shared" si="15"/>
        <v>0</v>
      </c>
      <c r="G66" s="9">
        <f t="shared" si="15"/>
        <v>0</v>
      </c>
      <c r="H66" s="9">
        <f t="shared" si="15"/>
        <v>0</v>
      </c>
      <c r="I66" s="9">
        <f t="shared" si="15"/>
        <v>0</v>
      </c>
      <c r="J66" s="9">
        <f t="shared" si="1"/>
        <v>0</v>
      </c>
      <c r="K66" s="9">
        <f t="shared" si="15"/>
        <v>0</v>
      </c>
      <c r="L66" s="9">
        <f t="shared" si="15"/>
        <v>0</v>
      </c>
      <c r="M66" s="9">
        <f t="shared" si="15"/>
        <v>0</v>
      </c>
      <c r="N66" s="9">
        <f t="shared" si="15"/>
        <v>0</v>
      </c>
      <c r="O66" s="9">
        <f t="shared" si="2"/>
        <v>999.5</v>
      </c>
    </row>
    <row r="67" spans="1:15" ht="30">
      <c r="A67" s="28" t="s">
        <v>94</v>
      </c>
      <c r="B67" s="27" t="s">
        <v>95</v>
      </c>
      <c r="C67" s="10">
        <v>155</v>
      </c>
      <c r="D67" s="10">
        <f t="shared" si="0"/>
        <v>141.5</v>
      </c>
      <c r="E67" s="10">
        <v>141.5</v>
      </c>
      <c r="F67" s="10"/>
      <c r="G67" s="10"/>
      <c r="H67" s="10"/>
      <c r="I67" s="10"/>
      <c r="J67" s="10">
        <f t="shared" si="1"/>
        <v>0</v>
      </c>
      <c r="K67" s="10"/>
      <c r="L67" s="10"/>
      <c r="M67" s="10"/>
      <c r="N67" s="10"/>
      <c r="O67" s="10">
        <f t="shared" si="2"/>
        <v>141.5</v>
      </c>
    </row>
    <row r="68" spans="1:15" ht="45">
      <c r="A68" s="28" t="s">
        <v>96</v>
      </c>
      <c r="B68" s="27" t="s">
        <v>4</v>
      </c>
      <c r="C68" s="10">
        <v>938</v>
      </c>
      <c r="D68" s="10">
        <f t="shared" si="0"/>
        <v>858</v>
      </c>
      <c r="E68" s="10">
        <v>858</v>
      </c>
      <c r="F68" s="10"/>
      <c r="G68" s="10"/>
      <c r="H68" s="10"/>
      <c r="I68" s="10"/>
      <c r="J68" s="10">
        <f t="shared" si="1"/>
        <v>0</v>
      </c>
      <c r="K68" s="10"/>
      <c r="L68" s="10"/>
      <c r="M68" s="10"/>
      <c r="N68" s="10"/>
      <c r="O68" s="10">
        <f t="shared" si="2"/>
        <v>858</v>
      </c>
    </row>
    <row r="69" spans="1:15" ht="42.75">
      <c r="A69" s="29" t="s">
        <v>181</v>
      </c>
      <c r="B69" s="30" t="s">
        <v>182</v>
      </c>
      <c r="C69" s="9">
        <f>SUM(C70:C76)</f>
        <v>25688.800000000003</v>
      </c>
      <c r="D69" s="9">
        <f t="shared" si="0"/>
        <v>15713.7</v>
      </c>
      <c r="E69" s="9">
        <f aca="true" t="shared" si="16" ref="E69:N69">SUM(E70:E76)</f>
        <v>15713.7</v>
      </c>
      <c r="F69" s="9">
        <f t="shared" si="16"/>
        <v>0</v>
      </c>
      <c r="G69" s="9">
        <f t="shared" si="16"/>
        <v>0</v>
      </c>
      <c r="H69" s="9">
        <f t="shared" si="16"/>
        <v>0</v>
      </c>
      <c r="I69" s="9">
        <f t="shared" si="16"/>
        <v>0</v>
      </c>
      <c r="J69" s="9">
        <f t="shared" si="1"/>
        <v>0</v>
      </c>
      <c r="K69" s="9">
        <f t="shared" si="16"/>
        <v>0</v>
      </c>
      <c r="L69" s="9">
        <f t="shared" si="16"/>
        <v>0</v>
      </c>
      <c r="M69" s="9">
        <f t="shared" si="16"/>
        <v>0</v>
      </c>
      <c r="N69" s="9">
        <f t="shared" si="16"/>
        <v>0</v>
      </c>
      <c r="O69" s="9">
        <f t="shared" si="2"/>
        <v>15713.7</v>
      </c>
    </row>
    <row r="70" spans="1:15" ht="30">
      <c r="A70" s="28" t="s">
        <v>97</v>
      </c>
      <c r="B70" s="27" t="s">
        <v>25</v>
      </c>
      <c r="C70" s="10">
        <v>200.1</v>
      </c>
      <c r="D70" s="10">
        <f t="shared" si="0"/>
        <v>138.7</v>
      </c>
      <c r="E70" s="10">
        <v>138.7</v>
      </c>
      <c r="F70" s="10"/>
      <c r="G70" s="10"/>
      <c r="H70" s="10"/>
      <c r="I70" s="10"/>
      <c r="J70" s="10">
        <f t="shared" si="1"/>
        <v>0</v>
      </c>
      <c r="K70" s="10"/>
      <c r="L70" s="10"/>
      <c r="M70" s="10"/>
      <c r="N70" s="10"/>
      <c r="O70" s="10">
        <f t="shared" si="2"/>
        <v>138.7</v>
      </c>
    </row>
    <row r="71" spans="1:15" s="22" customFormat="1" ht="30">
      <c r="A71" s="28" t="s">
        <v>98</v>
      </c>
      <c r="B71" s="27" t="s">
        <v>30</v>
      </c>
      <c r="C71" s="10">
        <v>59.8</v>
      </c>
      <c r="D71" s="10">
        <f t="shared" si="0"/>
        <v>23.2</v>
      </c>
      <c r="E71" s="10">
        <v>23.2</v>
      </c>
      <c r="F71" s="10"/>
      <c r="G71" s="10"/>
      <c r="H71" s="10"/>
      <c r="I71" s="10"/>
      <c r="J71" s="10">
        <f t="shared" si="1"/>
        <v>0</v>
      </c>
      <c r="K71" s="10"/>
      <c r="L71" s="10"/>
      <c r="M71" s="10"/>
      <c r="N71" s="10"/>
      <c r="O71" s="10">
        <f t="shared" si="2"/>
        <v>23.2</v>
      </c>
    </row>
    <row r="72" spans="1:15" s="22" customFormat="1" ht="30">
      <c r="A72" s="28" t="s">
        <v>99</v>
      </c>
      <c r="B72" s="27" t="s">
        <v>26</v>
      </c>
      <c r="C72" s="10">
        <v>13892.5</v>
      </c>
      <c r="D72" s="10">
        <f t="shared" si="0"/>
        <v>8235.5</v>
      </c>
      <c r="E72" s="10">
        <v>8235.5</v>
      </c>
      <c r="F72" s="10"/>
      <c r="G72" s="10"/>
      <c r="H72" s="10"/>
      <c r="I72" s="10"/>
      <c r="J72" s="10">
        <f t="shared" si="1"/>
        <v>0</v>
      </c>
      <c r="K72" s="10"/>
      <c r="L72" s="10"/>
      <c r="M72" s="10"/>
      <c r="N72" s="10"/>
      <c r="O72" s="10">
        <f t="shared" si="2"/>
        <v>8235.5</v>
      </c>
    </row>
    <row r="73" spans="1:15" s="22" customFormat="1" ht="30">
      <c r="A73" s="28" t="s">
        <v>100</v>
      </c>
      <c r="B73" s="27" t="s">
        <v>27</v>
      </c>
      <c r="C73" s="10">
        <v>200</v>
      </c>
      <c r="D73" s="10">
        <f t="shared" si="0"/>
        <v>155.1</v>
      </c>
      <c r="E73" s="10">
        <v>155.1</v>
      </c>
      <c r="F73" s="10"/>
      <c r="G73" s="10"/>
      <c r="H73" s="10"/>
      <c r="I73" s="10"/>
      <c r="J73" s="10">
        <f t="shared" si="1"/>
        <v>0</v>
      </c>
      <c r="K73" s="10"/>
      <c r="L73" s="10"/>
      <c r="M73" s="10"/>
      <c r="N73" s="10"/>
      <c r="O73" s="10">
        <f t="shared" si="2"/>
        <v>155.1</v>
      </c>
    </row>
    <row r="74" spans="1:15" s="22" customFormat="1" ht="30">
      <c r="A74" s="28" t="s">
        <v>101</v>
      </c>
      <c r="B74" s="27" t="s">
        <v>28</v>
      </c>
      <c r="C74" s="10">
        <v>2210.5</v>
      </c>
      <c r="D74" s="10">
        <f t="shared" si="0"/>
        <v>1491.5</v>
      </c>
      <c r="E74" s="10">
        <v>1491.5</v>
      </c>
      <c r="F74" s="10"/>
      <c r="G74" s="10"/>
      <c r="H74" s="10"/>
      <c r="I74" s="10"/>
      <c r="J74" s="10">
        <f t="shared" si="1"/>
        <v>0</v>
      </c>
      <c r="K74" s="10"/>
      <c r="L74" s="10"/>
      <c r="M74" s="10"/>
      <c r="N74" s="10"/>
      <c r="O74" s="10">
        <f t="shared" si="2"/>
        <v>1491.5</v>
      </c>
    </row>
    <row r="75" spans="1:15" s="22" customFormat="1" ht="30">
      <c r="A75" s="28" t="s">
        <v>102</v>
      </c>
      <c r="B75" s="27" t="s">
        <v>29</v>
      </c>
      <c r="C75" s="10">
        <v>80</v>
      </c>
      <c r="D75" s="10">
        <f t="shared" si="0"/>
        <v>35</v>
      </c>
      <c r="E75" s="10">
        <v>35</v>
      </c>
      <c r="F75" s="10"/>
      <c r="G75" s="10"/>
      <c r="H75" s="10"/>
      <c r="I75" s="10"/>
      <c r="J75" s="10">
        <f t="shared" si="1"/>
        <v>0</v>
      </c>
      <c r="K75" s="10"/>
      <c r="L75" s="10"/>
      <c r="M75" s="10"/>
      <c r="N75" s="10"/>
      <c r="O75" s="10">
        <f t="shared" si="2"/>
        <v>35</v>
      </c>
    </row>
    <row r="76" spans="1:15" ht="30">
      <c r="A76" s="28" t="s">
        <v>103</v>
      </c>
      <c r="B76" s="27" t="s">
        <v>31</v>
      </c>
      <c r="C76" s="10">
        <v>9045.9</v>
      </c>
      <c r="D76" s="10">
        <f t="shared" si="0"/>
        <v>5634.7</v>
      </c>
      <c r="E76" s="10">
        <v>5634.7</v>
      </c>
      <c r="F76" s="10"/>
      <c r="G76" s="10"/>
      <c r="H76" s="10"/>
      <c r="I76" s="10"/>
      <c r="J76" s="10">
        <f t="shared" si="1"/>
        <v>0</v>
      </c>
      <c r="K76" s="10"/>
      <c r="L76" s="10"/>
      <c r="M76" s="10"/>
      <c r="N76" s="10"/>
      <c r="O76" s="10">
        <f t="shared" si="2"/>
        <v>5634.7</v>
      </c>
    </row>
    <row r="77" spans="1:15" ht="114">
      <c r="A77" s="29" t="s">
        <v>183</v>
      </c>
      <c r="B77" s="30" t="s">
        <v>184</v>
      </c>
      <c r="C77" s="9">
        <f>SUM(C78:C81)</f>
        <v>11655.400000000001</v>
      </c>
      <c r="D77" s="9">
        <f t="shared" si="0"/>
        <v>8163.2</v>
      </c>
      <c r="E77" s="9">
        <f aca="true" t="shared" si="17" ref="E77:N77">SUM(E78:E81)</f>
        <v>8163.2</v>
      </c>
      <c r="F77" s="9">
        <f t="shared" si="17"/>
        <v>0</v>
      </c>
      <c r="G77" s="9">
        <f t="shared" si="17"/>
        <v>0</v>
      </c>
      <c r="H77" s="9">
        <f t="shared" si="17"/>
        <v>0</v>
      </c>
      <c r="I77" s="9">
        <f t="shared" si="17"/>
        <v>0</v>
      </c>
      <c r="J77" s="9">
        <f t="shared" si="1"/>
        <v>0</v>
      </c>
      <c r="K77" s="9">
        <f t="shared" si="17"/>
        <v>0</v>
      </c>
      <c r="L77" s="9">
        <f t="shared" si="17"/>
        <v>0</v>
      </c>
      <c r="M77" s="9">
        <f t="shared" si="17"/>
        <v>0</v>
      </c>
      <c r="N77" s="9">
        <f t="shared" si="17"/>
        <v>0</v>
      </c>
      <c r="O77" s="9">
        <f t="shared" si="2"/>
        <v>8163.2</v>
      </c>
    </row>
    <row r="78" spans="1:15" s="22" customFormat="1" ht="45">
      <c r="A78" s="28" t="s">
        <v>104</v>
      </c>
      <c r="B78" s="27" t="s">
        <v>105</v>
      </c>
      <c r="C78" s="10">
        <v>9108.2</v>
      </c>
      <c r="D78" s="10">
        <f t="shared" si="0"/>
        <v>6411.1</v>
      </c>
      <c r="E78" s="10">
        <v>6411.1</v>
      </c>
      <c r="F78" s="10"/>
      <c r="G78" s="10"/>
      <c r="H78" s="10"/>
      <c r="I78" s="10"/>
      <c r="J78" s="10">
        <f t="shared" si="1"/>
        <v>0</v>
      </c>
      <c r="K78" s="10"/>
      <c r="L78" s="10"/>
      <c r="M78" s="10"/>
      <c r="N78" s="10"/>
      <c r="O78" s="10">
        <f t="shared" si="2"/>
        <v>6411.1</v>
      </c>
    </row>
    <row r="79" spans="1:15" ht="60">
      <c r="A79" s="28" t="s">
        <v>106</v>
      </c>
      <c r="B79" s="27" t="s">
        <v>107</v>
      </c>
      <c r="C79" s="10">
        <v>1215.5</v>
      </c>
      <c r="D79" s="10">
        <f t="shared" si="0"/>
        <v>801</v>
      </c>
      <c r="E79" s="10">
        <v>801</v>
      </c>
      <c r="F79" s="10"/>
      <c r="G79" s="10"/>
      <c r="H79" s="10"/>
      <c r="I79" s="10"/>
      <c r="J79" s="10">
        <f t="shared" si="1"/>
        <v>0</v>
      </c>
      <c r="K79" s="10"/>
      <c r="L79" s="10"/>
      <c r="M79" s="10"/>
      <c r="N79" s="10"/>
      <c r="O79" s="10">
        <f t="shared" si="2"/>
        <v>801</v>
      </c>
    </row>
    <row r="80" spans="1:15" s="22" customFormat="1" ht="45">
      <c r="A80" s="28" t="s">
        <v>108</v>
      </c>
      <c r="B80" s="27" t="s">
        <v>109</v>
      </c>
      <c r="C80" s="10">
        <v>1231.7</v>
      </c>
      <c r="D80" s="10">
        <f aca="true" t="shared" si="18" ref="D80:D108">E80+H80</f>
        <v>884.4</v>
      </c>
      <c r="E80" s="10">
        <v>884.4</v>
      </c>
      <c r="F80" s="10"/>
      <c r="G80" s="10"/>
      <c r="H80" s="10"/>
      <c r="I80" s="10"/>
      <c r="J80" s="10">
        <f aca="true" t="shared" si="19" ref="J80:J108">K80+N80</f>
        <v>0</v>
      </c>
      <c r="K80" s="10"/>
      <c r="L80" s="10"/>
      <c r="M80" s="10"/>
      <c r="N80" s="10"/>
      <c r="O80" s="10">
        <f aca="true" t="shared" si="20" ref="O80:O108">D80+J80</f>
        <v>884.4</v>
      </c>
    </row>
    <row r="81" spans="1:15" s="22" customFormat="1" ht="75">
      <c r="A81" s="28" t="s">
        <v>110</v>
      </c>
      <c r="B81" s="27" t="s">
        <v>111</v>
      </c>
      <c r="C81" s="10">
        <v>100</v>
      </c>
      <c r="D81" s="10">
        <f t="shared" si="18"/>
        <v>66.7</v>
      </c>
      <c r="E81" s="10">
        <v>66.7</v>
      </c>
      <c r="F81" s="10"/>
      <c r="G81" s="10"/>
      <c r="H81" s="10"/>
      <c r="I81" s="10"/>
      <c r="J81" s="10">
        <f t="shared" si="19"/>
        <v>0</v>
      </c>
      <c r="K81" s="10"/>
      <c r="L81" s="10"/>
      <c r="M81" s="10"/>
      <c r="N81" s="10"/>
      <c r="O81" s="10">
        <f t="shared" si="20"/>
        <v>66.7</v>
      </c>
    </row>
    <row r="82" spans="1:15" s="22" customFormat="1" ht="85.5">
      <c r="A82" s="29" t="s">
        <v>185</v>
      </c>
      <c r="B82" s="30" t="s">
        <v>186</v>
      </c>
      <c r="C82" s="9">
        <f>SUM(C83:C84)</f>
        <v>2554</v>
      </c>
      <c r="D82" s="9">
        <f t="shared" si="18"/>
        <v>1871.1000000000001</v>
      </c>
      <c r="E82" s="9">
        <f aca="true" t="shared" si="21" ref="E82:N82">SUM(E83:E84)</f>
        <v>1871.1000000000001</v>
      </c>
      <c r="F82" s="9">
        <f t="shared" si="21"/>
        <v>1654.6999999999998</v>
      </c>
      <c r="G82" s="9">
        <f t="shared" si="21"/>
        <v>27.5</v>
      </c>
      <c r="H82" s="9">
        <f t="shared" si="21"/>
        <v>0</v>
      </c>
      <c r="I82" s="9">
        <f t="shared" si="21"/>
        <v>3</v>
      </c>
      <c r="J82" s="9">
        <f t="shared" si="19"/>
        <v>0.5</v>
      </c>
      <c r="K82" s="9">
        <f t="shared" si="21"/>
        <v>0.5</v>
      </c>
      <c r="L82" s="9">
        <f t="shared" si="21"/>
        <v>0</v>
      </c>
      <c r="M82" s="9">
        <f t="shared" si="21"/>
        <v>0</v>
      </c>
      <c r="N82" s="9">
        <f t="shared" si="21"/>
        <v>0</v>
      </c>
      <c r="O82" s="9">
        <f t="shared" si="20"/>
        <v>1871.6000000000001</v>
      </c>
    </row>
    <row r="83" spans="1:15" ht="60">
      <c r="A83" s="28" t="s">
        <v>112</v>
      </c>
      <c r="B83" s="27" t="s">
        <v>32</v>
      </c>
      <c r="C83" s="10">
        <v>1368.7</v>
      </c>
      <c r="D83" s="10">
        <f t="shared" si="18"/>
        <v>1046.4</v>
      </c>
      <c r="E83" s="10">
        <v>1046.4</v>
      </c>
      <c r="F83" s="10">
        <v>984.4</v>
      </c>
      <c r="G83" s="10">
        <v>5.3</v>
      </c>
      <c r="H83" s="10"/>
      <c r="I83" s="10">
        <v>3</v>
      </c>
      <c r="J83" s="10">
        <f t="shared" si="19"/>
        <v>0.5</v>
      </c>
      <c r="K83" s="10">
        <v>0.5</v>
      </c>
      <c r="L83" s="10"/>
      <c r="M83" s="10"/>
      <c r="N83" s="10"/>
      <c r="O83" s="10">
        <f t="shared" si="20"/>
        <v>1046.9</v>
      </c>
    </row>
    <row r="84" spans="1:15" s="22" customFormat="1" ht="30">
      <c r="A84" s="28" t="s">
        <v>113</v>
      </c>
      <c r="B84" s="27" t="s">
        <v>114</v>
      </c>
      <c r="C84" s="10">
        <v>1185.3</v>
      </c>
      <c r="D84" s="10">
        <f t="shared" si="18"/>
        <v>824.7</v>
      </c>
      <c r="E84" s="10">
        <v>824.7</v>
      </c>
      <c r="F84" s="10">
        <v>670.3</v>
      </c>
      <c r="G84" s="10">
        <v>22.2</v>
      </c>
      <c r="H84" s="10"/>
      <c r="I84" s="10"/>
      <c r="J84" s="10">
        <f t="shared" si="19"/>
        <v>0</v>
      </c>
      <c r="K84" s="10"/>
      <c r="L84" s="10"/>
      <c r="M84" s="10"/>
      <c r="N84" s="10"/>
      <c r="O84" s="10">
        <f t="shared" si="20"/>
        <v>824.7</v>
      </c>
    </row>
    <row r="85" spans="1:15" s="22" customFormat="1" ht="114">
      <c r="A85" s="29" t="s">
        <v>115</v>
      </c>
      <c r="B85" s="30" t="s">
        <v>116</v>
      </c>
      <c r="C85" s="9">
        <v>112.4</v>
      </c>
      <c r="D85" s="9">
        <f t="shared" si="18"/>
        <v>99.2</v>
      </c>
      <c r="E85" s="9">
        <v>99.2</v>
      </c>
      <c r="F85" s="9"/>
      <c r="G85" s="9"/>
      <c r="H85" s="9"/>
      <c r="I85" s="9"/>
      <c r="J85" s="9">
        <f t="shared" si="19"/>
        <v>0</v>
      </c>
      <c r="K85" s="9"/>
      <c r="L85" s="9"/>
      <c r="M85" s="9"/>
      <c r="N85" s="9"/>
      <c r="O85" s="9">
        <f t="shared" si="20"/>
        <v>99.2</v>
      </c>
    </row>
    <row r="86" spans="1:15" s="22" customFormat="1" ht="99.75">
      <c r="A86" s="29" t="s">
        <v>117</v>
      </c>
      <c r="B86" s="30" t="s">
        <v>118</v>
      </c>
      <c r="C86" s="9">
        <v>92.7</v>
      </c>
      <c r="D86" s="9">
        <f t="shared" si="18"/>
        <v>92.7</v>
      </c>
      <c r="E86" s="9">
        <v>92.7</v>
      </c>
      <c r="F86" s="9"/>
      <c r="G86" s="9"/>
      <c r="H86" s="9"/>
      <c r="I86" s="9"/>
      <c r="J86" s="9">
        <f t="shared" si="19"/>
        <v>0</v>
      </c>
      <c r="K86" s="9"/>
      <c r="L86" s="9"/>
      <c r="M86" s="9"/>
      <c r="N86" s="9"/>
      <c r="O86" s="9">
        <f t="shared" si="20"/>
        <v>92.7</v>
      </c>
    </row>
    <row r="87" spans="1:15" s="22" customFormat="1" ht="28.5">
      <c r="A87" s="29" t="s">
        <v>119</v>
      </c>
      <c r="B87" s="30" t="s">
        <v>51</v>
      </c>
      <c r="C87" s="9">
        <v>20</v>
      </c>
      <c r="D87" s="9">
        <f t="shared" si="18"/>
        <v>16.7</v>
      </c>
      <c r="E87" s="9">
        <v>16.7</v>
      </c>
      <c r="F87" s="9"/>
      <c r="G87" s="9"/>
      <c r="H87" s="9"/>
      <c r="I87" s="9"/>
      <c r="J87" s="9">
        <f t="shared" si="19"/>
        <v>0</v>
      </c>
      <c r="K87" s="9"/>
      <c r="L87" s="9"/>
      <c r="M87" s="9"/>
      <c r="N87" s="9"/>
      <c r="O87" s="9">
        <f t="shared" si="20"/>
        <v>16.7</v>
      </c>
    </row>
    <row r="88" spans="1:15" s="22" customFormat="1" ht="128.25">
      <c r="A88" s="29" t="s">
        <v>120</v>
      </c>
      <c r="B88" s="30" t="s">
        <v>121</v>
      </c>
      <c r="C88" s="9">
        <v>392</v>
      </c>
      <c r="D88" s="9">
        <f t="shared" si="18"/>
        <v>190.8</v>
      </c>
      <c r="E88" s="9">
        <v>190.8</v>
      </c>
      <c r="F88" s="9"/>
      <c r="G88" s="9"/>
      <c r="H88" s="9"/>
      <c r="I88" s="9"/>
      <c r="J88" s="9">
        <f t="shared" si="19"/>
        <v>0</v>
      </c>
      <c r="K88" s="9"/>
      <c r="L88" s="9"/>
      <c r="M88" s="9"/>
      <c r="N88" s="9"/>
      <c r="O88" s="9">
        <f t="shared" si="20"/>
        <v>190.8</v>
      </c>
    </row>
    <row r="89" spans="1:15" s="22" customFormat="1" ht="15.75">
      <c r="A89" s="29" t="s">
        <v>187</v>
      </c>
      <c r="B89" s="30" t="s">
        <v>165</v>
      </c>
      <c r="C89" s="9">
        <f>SUM(C90)</f>
        <v>380</v>
      </c>
      <c r="D89" s="9">
        <f t="shared" si="18"/>
        <v>316.5</v>
      </c>
      <c r="E89" s="9">
        <f aca="true" t="shared" si="22" ref="E89:N89">SUM(E90)</f>
        <v>316.5</v>
      </c>
      <c r="F89" s="9">
        <f t="shared" si="22"/>
        <v>0</v>
      </c>
      <c r="G89" s="9">
        <f t="shared" si="22"/>
        <v>0</v>
      </c>
      <c r="H89" s="9">
        <f t="shared" si="22"/>
        <v>0</v>
      </c>
      <c r="I89" s="9">
        <f t="shared" si="22"/>
        <v>0</v>
      </c>
      <c r="J89" s="9">
        <f t="shared" si="19"/>
        <v>0</v>
      </c>
      <c r="K89" s="9">
        <f t="shared" si="22"/>
        <v>0</v>
      </c>
      <c r="L89" s="9">
        <f t="shared" si="22"/>
        <v>0</v>
      </c>
      <c r="M89" s="9">
        <f t="shared" si="22"/>
        <v>0</v>
      </c>
      <c r="N89" s="9">
        <f t="shared" si="22"/>
        <v>0</v>
      </c>
      <c r="O89" s="9">
        <f t="shared" si="20"/>
        <v>316.5</v>
      </c>
    </row>
    <row r="90" spans="1:15" s="22" customFormat="1" ht="30">
      <c r="A90" s="28" t="s">
        <v>122</v>
      </c>
      <c r="B90" s="27" t="s">
        <v>53</v>
      </c>
      <c r="C90" s="10">
        <v>380</v>
      </c>
      <c r="D90" s="10">
        <f t="shared" si="18"/>
        <v>316.5</v>
      </c>
      <c r="E90" s="10">
        <v>316.5</v>
      </c>
      <c r="F90" s="10"/>
      <c r="G90" s="10"/>
      <c r="H90" s="10"/>
      <c r="I90" s="10"/>
      <c r="J90" s="10">
        <f t="shared" si="19"/>
        <v>0</v>
      </c>
      <c r="K90" s="10"/>
      <c r="L90" s="10"/>
      <c r="M90" s="10"/>
      <c r="N90" s="10"/>
      <c r="O90" s="10">
        <f t="shared" si="20"/>
        <v>316.5</v>
      </c>
    </row>
    <row r="91" spans="1:15" s="22" customFormat="1" ht="57">
      <c r="A91" s="29" t="s">
        <v>123</v>
      </c>
      <c r="B91" s="30" t="s">
        <v>73</v>
      </c>
      <c r="C91" s="9">
        <v>305.96</v>
      </c>
      <c r="D91" s="9">
        <f t="shared" si="18"/>
        <v>282</v>
      </c>
      <c r="E91" s="9">
        <v>282</v>
      </c>
      <c r="F91" s="9">
        <v>264.7</v>
      </c>
      <c r="G91" s="9">
        <v>5.5</v>
      </c>
      <c r="H91" s="9"/>
      <c r="I91" s="9"/>
      <c r="J91" s="9">
        <f t="shared" si="19"/>
        <v>0</v>
      </c>
      <c r="K91" s="9"/>
      <c r="L91" s="9"/>
      <c r="M91" s="9"/>
      <c r="N91" s="9"/>
      <c r="O91" s="9">
        <f t="shared" si="20"/>
        <v>282</v>
      </c>
    </row>
    <row r="92" spans="1:15" s="22" customFormat="1" ht="28.5">
      <c r="A92" s="29" t="s">
        <v>188</v>
      </c>
      <c r="B92" s="30" t="s">
        <v>33</v>
      </c>
      <c r="C92" s="9">
        <f>C93</f>
        <v>45</v>
      </c>
      <c r="D92" s="9">
        <f aca="true" t="shared" si="23" ref="D92:O92">D93</f>
        <v>36</v>
      </c>
      <c r="E92" s="9">
        <f t="shared" si="23"/>
        <v>36</v>
      </c>
      <c r="F92" s="9">
        <f t="shared" si="23"/>
        <v>0</v>
      </c>
      <c r="G92" s="9">
        <f t="shared" si="23"/>
        <v>0</v>
      </c>
      <c r="H92" s="9">
        <f t="shared" si="23"/>
        <v>0</v>
      </c>
      <c r="I92" s="9">
        <f t="shared" si="23"/>
        <v>0</v>
      </c>
      <c r="J92" s="9">
        <f t="shared" si="23"/>
        <v>0</v>
      </c>
      <c r="K92" s="9">
        <f t="shared" si="23"/>
        <v>0</v>
      </c>
      <c r="L92" s="9">
        <f t="shared" si="23"/>
        <v>0</v>
      </c>
      <c r="M92" s="9">
        <f t="shared" si="23"/>
        <v>0</v>
      </c>
      <c r="N92" s="9">
        <f t="shared" si="23"/>
        <v>0</v>
      </c>
      <c r="O92" s="9">
        <f t="shared" si="23"/>
        <v>36</v>
      </c>
    </row>
    <row r="93" spans="1:15" s="22" customFormat="1" ht="30">
      <c r="A93" s="28" t="s">
        <v>124</v>
      </c>
      <c r="B93" s="27" t="s">
        <v>34</v>
      </c>
      <c r="C93" s="10">
        <v>45</v>
      </c>
      <c r="D93" s="10">
        <f t="shared" si="18"/>
        <v>36</v>
      </c>
      <c r="E93" s="10">
        <v>36</v>
      </c>
      <c r="F93" s="10"/>
      <c r="G93" s="10"/>
      <c r="H93" s="10"/>
      <c r="I93" s="10"/>
      <c r="J93" s="10">
        <f t="shared" si="19"/>
        <v>0</v>
      </c>
      <c r="K93" s="10"/>
      <c r="L93" s="10"/>
      <c r="M93" s="10"/>
      <c r="N93" s="10"/>
      <c r="O93" s="10">
        <f t="shared" si="20"/>
        <v>36</v>
      </c>
    </row>
    <row r="94" spans="1:15" s="22" customFormat="1" ht="57">
      <c r="A94" s="29" t="s">
        <v>125</v>
      </c>
      <c r="B94" s="30" t="s">
        <v>73</v>
      </c>
      <c r="C94" s="9">
        <v>350.1</v>
      </c>
      <c r="D94" s="9">
        <f t="shared" si="18"/>
        <v>308</v>
      </c>
      <c r="E94" s="9">
        <v>308</v>
      </c>
      <c r="F94" s="9">
        <v>285</v>
      </c>
      <c r="G94" s="9">
        <v>14.5</v>
      </c>
      <c r="H94" s="9"/>
      <c r="I94" s="9"/>
      <c r="J94" s="9">
        <f t="shared" si="19"/>
        <v>0</v>
      </c>
      <c r="K94" s="9"/>
      <c r="L94" s="9"/>
      <c r="M94" s="9"/>
      <c r="N94" s="9"/>
      <c r="O94" s="9">
        <f t="shared" si="20"/>
        <v>308</v>
      </c>
    </row>
    <row r="95" spans="1:15" ht="71.25">
      <c r="A95" s="29" t="s">
        <v>126</v>
      </c>
      <c r="B95" s="30" t="s">
        <v>127</v>
      </c>
      <c r="C95" s="9">
        <v>5378.71</v>
      </c>
      <c r="D95" s="9">
        <f t="shared" si="18"/>
        <v>3911.9</v>
      </c>
      <c r="E95" s="9">
        <v>3911.9</v>
      </c>
      <c r="F95" s="9">
        <v>3686.2</v>
      </c>
      <c r="G95" s="9">
        <v>163.8</v>
      </c>
      <c r="H95" s="9"/>
      <c r="I95" s="9">
        <v>438.94</v>
      </c>
      <c r="J95" s="9">
        <f t="shared" si="19"/>
        <v>218.95</v>
      </c>
      <c r="K95" s="9">
        <v>160.5</v>
      </c>
      <c r="L95" s="9">
        <v>41.79</v>
      </c>
      <c r="M95" s="9">
        <v>10.49</v>
      </c>
      <c r="N95" s="9">
        <v>58.45</v>
      </c>
      <c r="O95" s="9">
        <f t="shared" si="20"/>
        <v>4130.85</v>
      </c>
    </row>
    <row r="96" spans="1:15" ht="15.75">
      <c r="A96" s="29" t="s">
        <v>128</v>
      </c>
      <c r="B96" s="30" t="s">
        <v>129</v>
      </c>
      <c r="C96" s="9">
        <v>1062.5</v>
      </c>
      <c r="D96" s="9">
        <f t="shared" si="18"/>
        <v>735.5</v>
      </c>
      <c r="E96" s="9">
        <v>735.5</v>
      </c>
      <c r="F96" s="9">
        <v>670.1</v>
      </c>
      <c r="G96" s="9">
        <v>59.3</v>
      </c>
      <c r="H96" s="9"/>
      <c r="I96" s="9">
        <v>28.098</v>
      </c>
      <c r="J96" s="9">
        <f t="shared" si="19"/>
        <v>25.12</v>
      </c>
      <c r="K96" s="9">
        <v>0.3</v>
      </c>
      <c r="L96" s="9"/>
      <c r="M96" s="9"/>
      <c r="N96" s="9">
        <v>24.82</v>
      </c>
      <c r="O96" s="9">
        <f t="shared" si="20"/>
        <v>760.62</v>
      </c>
    </row>
    <row r="97" spans="1:15" s="22" customFormat="1" ht="28.5">
      <c r="A97" s="29" t="s">
        <v>130</v>
      </c>
      <c r="B97" s="30" t="s">
        <v>131</v>
      </c>
      <c r="C97" s="9">
        <v>349.9</v>
      </c>
      <c r="D97" s="9">
        <f t="shared" si="18"/>
        <v>197</v>
      </c>
      <c r="E97" s="9">
        <v>197</v>
      </c>
      <c r="F97" s="9">
        <v>143.1</v>
      </c>
      <c r="G97" s="9">
        <v>37.72</v>
      </c>
      <c r="H97" s="9"/>
      <c r="I97" s="9">
        <v>87.1</v>
      </c>
      <c r="J97" s="9">
        <f t="shared" si="19"/>
        <v>1.9</v>
      </c>
      <c r="K97" s="9">
        <v>1.9</v>
      </c>
      <c r="L97" s="9"/>
      <c r="M97" s="9"/>
      <c r="N97" s="9"/>
      <c r="O97" s="9">
        <f t="shared" si="20"/>
        <v>198.9</v>
      </c>
    </row>
    <row r="98" spans="1:15" s="22" customFormat="1" ht="42.75">
      <c r="A98" s="29" t="s">
        <v>132</v>
      </c>
      <c r="B98" s="30" t="s">
        <v>133</v>
      </c>
      <c r="C98" s="9">
        <v>114.28</v>
      </c>
      <c r="D98" s="9">
        <f t="shared" si="18"/>
        <v>81.5</v>
      </c>
      <c r="E98" s="9">
        <v>81.5</v>
      </c>
      <c r="F98" s="9">
        <v>79.4</v>
      </c>
      <c r="G98" s="9">
        <v>1.88</v>
      </c>
      <c r="H98" s="9"/>
      <c r="I98" s="9"/>
      <c r="J98" s="9">
        <f t="shared" si="19"/>
        <v>0</v>
      </c>
      <c r="K98" s="9"/>
      <c r="L98" s="9"/>
      <c r="M98" s="9"/>
      <c r="N98" s="9"/>
      <c r="O98" s="9">
        <f t="shared" si="20"/>
        <v>81.5</v>
      </c>
    </row>
    <row r="99" spans="1:15" s="22" customFormat="1" ht="28.5">
      <c r="A99" s="29" t="s">
        <v>189</v>
      </c>
      <c r="B99" s="30" t="s">
        <v>190</v>
      </c>
      <c r="C99" s="9">
        <f>SUM(C100:C101)</f>
        <v>3685.4</v>
      </c>
      <c r="D99" s="9">
        <f t="shared" si="18"/>
        <v>3439.7999999999997</v>
      </c>
      <c r="E99" s="9">
        <f aca="true" t="shared" si="24" ref="E99:N99">SUM(E100:E101)</f>
        <v>3439.7999999999997</v>
      </c>
      <c r="F99" s="9">
        <f t="shared" si="24"/>
        <v>248.5</v>
      </c>
      <c r="G99" s="9">
        <f t="shared" si="24"/>
        <v>0</v>
      </c>
      <c r="H99" s="9">
        <f t="shared" si="24"/>
        <v>0</v>
      </c>
      <c r="I99" s="9">
        <f t="shared" si="24"/>
        <v>3482.3</v>
      </c>
      <c r="J99" s="9">
        <f t="shared" si="19"/>
        <v>1585.5</v>
      </c>
      <c r="K99" s="9">
        <f t="shared" si="24"/>
        <v>0</v>
      </c>
      <c r="L99" s="9">
        <f t="shared" si="24"/>
        <v>0</v>
      </c>
      <c r="M99" s="9">
        <f t="shared" si="24"/>
        <v>0</v>
      </c>
      <c r="N99" s="9">
        <f t="shared" si="24"/>
        <v>1585.5</v>
      </c>
      <c r="O99" s="9">
        <f t="shared" si="20"/>
        <v>5025.299999999999</v>
      </c>
    </row>
    <row r="100" spans="1:15" ht="30">
      <c r="A100" s="28" t="s">
        <v>134</v>
      </c>
      <c r="B100" s="27" t="s">
        <v>135</v>
      </c>
      <c r="C100" s="10">
        <v>2745.4</v>
      </c>
      <c r="D100" s="10">
        <f t="shared" si="18"/>
        <v>2523.7</v>
      </c>
      <c r="E100" s="10">
        <v>2523.7</v>
      </c>
      <c r="F100" s="10">
        <v>248.5</v>
      </c>
      <c r="G100" s="10"/>
      <c r="H100" s="10"/>
      <c r="I100" s="10">
        <v>3482.3</v>
      </c>
      <c r="J100" s="10">
        <f t="shared" si="19"/>
        <v>1585.5</v>
      </c>
      <c r="K100" s="10"/>
      <c r="L100" s="10"/>
      <c r="M100" s="10"/>
      <c r="N100" s="10">
        <v>1585.5</v>
      </c>
      <c r="O100" s="10">
        <f t="shared" si="20"/>
        <v>4109.2</v>
      </c>
    </row>
    <row r="101" spans="1:15" s="22" customFormat="1" ht="30">
      <c r="A101" s="28" t="s">
        <v>136</v>
      </c>
      <c r="B101" s="27" t="s">
        <v>137</v>
      </c>
      <c r="C101" s="10">
        <v>940</v>
      </c>
      <c r="D101" s="10">
        <f t="shared" si="18"/>
        <v>916.1</v>
      </c>
      <c r="E101" s="10">
        <v>916.1</v>
      </c>
      <c r="F101" s="10"/>
      <c r="G101" s="10"/>
      <c r="H101" s="10"/>
      <c r="I101" s="10"/>
      <c r="J101" s="10">
        <f t="shared" si="19"/>
        <v>0</v>
      </c>
      <c r="K101" s="10"/>
      <c r="L101" s="10"/>
      <c r="M101" s="10"/>
      <c r="N101" s="10"/>
      <c r="O101" s="10">
        <f t="shared" si="20"/>
        <v>916.1</v>
      </c>
    </row>
    <row r="102" spans="1:15" s="35" customFormat="1" ht="28.5">
      <c r="A102" s="32" t="s">
        <v>201</v>
      </c>
      <c r="B102" s="33" t="s">
        <v>202</v>
      </c>
      <c r="C102" s="9">
        <f>C103</f>
        <v>75</v>
      </c>
      <c r="D102" s="9">
        <f t="shared" si="18"/>
        <v>52.1</v>
      </c>
      <c r="E102" s="9">
        <f>E103</f>
        <v>52.1</v>
      </c>
      <c r="F102" s="9">
        <f>F103</f>
        <v>0</v>
      </c>
      <c r="G102" s="9">
        <f>G103</f>
        <v>0</v>
      </c>
      <c r="H102" s="9">
        <f>H103</f>
        <v>0</v>
      </c>
      <c r="I102" s="9">
        <f>I103</f>
        <v>0</v>
      </c>
      <c r="J102" s="9">
        <f t="shared" si="19"/>
        <v>0</v>
      </c>
      <c r="K102" s="9">
        <f>K103</f>
        <v>0</v>
      </c>
      <c r="L102" s="9">
        <f>L103</f>
        <v>0</v>
      </c>
      <c r="M102" s="9">
        <f>M103</f>
        <v>0</v>
      </c>
      <c r="N102" s="9">
        <f>N103</f>
        <v>0</v>
      </c>
      <c r="O102" s="9">
        <f t="shared" si="20"/>
        <v>52.1</v>
      </c>
    </row>
    <row r="103" spans="1:15" s="22" customFormat="1" ht="30">
      <c r="A103" s="31" t="s">
        <v>203</v>
      </c>
      <c r="B103" s="27" t="s">
        <v>204</v>
      </c>
      <c r="C103" s="10">
        <v>75</v>
      </c>
      <c r="D103" s="10">
        <f t="shared" si="18"/>
        <v>52.1</v>
      </c>
      <c r="E103" s="10">
        <v>52.1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57">
      <c r="A104" s="29" t="s">
        <v>138</v>
      </c>
      <c r="B104" s="30" t="s">
        <v>73</v>
      </c>
      <c r="C104" s="9">
        <v>949.7</v>
      </c>
      <c r="D104" s="9">
        <f t="shared" si="18"/>
        <v>757.4</v>
      </c>
      <c r="E104" s="9">
        <v>757.4</v>
      </c>
      <c r="F104" s="9">
        <v>719.8</v>
      </c>
      <c r="G104" s="9">
        <v>16.9</v>
      </c>
      <c r="H104" s="9"/>
      <c r="I104" s="9"/>
      <c r="J104" s="9">
        <f t="shared" si="19"/>
        <v>0</v>
      </c>
      <c r="K104" s="9"/>
      <c r="L104" s="9"/>
      <c r="M104" s="9"/>
      <c r="N104" s="9"/>
      <c r="O104" s="9">
        <f t="shared" si="20"/>
        <v>757.4</v>
      </c>
    </row>
    <row r="105" spans="1:15" ht="15.75">
      <c r="A105" s="29" t="s">
        <v>139</v>
      </c>
      <c r="B105" s="30" t="s">
        <v>5</v>
      </c>
      <c r="C105" s="9">
        <v>15</v>
      </c>
      <c r="D105" s="9">
        <f t="shared" si="18"/>
        <v>0</v>
      </c>
      <c r="E105" s="9"/>
      <c r="F105" s="9"/>
      <c r="G105" s="9"/>
      <c r="H105" s="9"/>
      <c r="I105" s="9"/>
      <c r="J105" s="9">
        <f t="shared" si="19"/>
        <v>0</v>
      </c>
      <c r="K105" s="9"/>
      <c r="L105" s="9"/>
      <c r="M105" s="9"/>
      <c r="N105" s="9"/>
      <c r="O105" s="9">
        <f t="shared" si="20"/>
        <v>0</v>
      </c>
    </row>
    <row r="106" spans="1:15" ht="57">
      <c r="A106" s="29" t="s">
        <v>140</v>
      </c>
      <c r="B106" s="30" t="s">
        <v>141</v>
      </c>
      <c r="C106" s="9">
        <v>24489.5</v>
      </c>
      <c r="D106" s="9">
        <f t="shared" si="18"/>
        <v>19785.2</v>
      </c>
      <c r="E106" s="9">
        <v>19785.2</v>
      </c>
      <c r="F106" s="9"/>
      <c r="G106" s="9"/>
      <c r="H106" s="9"/>
      <c r="I106" s="9"/>
      <c r="J106" s="9">
        <f t="shared" si="19"/>
        <v>0</v>
      </c>
      <c r="K106" s="9"/>
      <c r="L106" s="9"/>
      <c r="M106" s="9"/>
      <c r="N106" s="9"/>
      <c r="O106" s="9">
        <f t="shared" si="20"/>
        <v>19785.2</v>
      </c>
    </row>
    <row r="107" spans="1:15" ht="15.75">
      <c r="A107" s="29" t="s">
        <v>142</v>
      </c>
      <c r="B107" s="30" t="s">
        <v>143</v>
      </c>
      <c r="C107" s="9">
        <v>2198.7</v>
      </c>
      <c r="D107" s="9">
        <f t="shared" si="18"/>
        <v>1139.5</v>
      </c>
      <c r="E107" s="9">
        <v>1053.1</v>
      </c>
      <c r="F107" s="9"/>
      <c r="G107" s="9"/>
      <c r="H107" s="9">
        <v>86.4</v>
      </c>
      <c r="I107" s="9"/>
      <c r="J107" s="9">
        <f t="shared" si="19"/>
        <v>0</v>
      </c>
      <c r="K107" s="9"/>
      <c r="L107" s="9"/>
      <c r="M107" s="9"/>
      <c r="N107" s="9"/>
      <c r="O107" s="9">
        <f t="shared" si="20"/>
        <v>1139.5</v>
      </c>
    </row>
    <row r="108" spans="1:15" s="22" customFormat="1" ht="57">
      <c r="A108" s="29" t="s">
        <v>144</v>
      </c>
      <c r="B108" s="30" t="s">
        <v>145</v>
      </c>
      <c r="C108" s="9">
        <v>800</v>
      </c>
      <c r="D108" s="9">
        <f t="shared" si="18"/>
        <v>692.9</v>
      </c>
      <c r="E108" s="9">
        <v>442.9</v>
      </c>
      <c r="F108" s="9"/>
      <c r="G108" s="9"/>
      <c r="H108" s="9">
        <v>250</v>
      </c>
      <c r="I108" s="9"/>
      <c r="J108" s="9">
        <f t="shared" si="19"/>
        <v>0</v>
      </c>
      <c r="K108" s="9"/>
      <c r="L108" s="9"/>
      <c r="M108" s="9"/>
      <c r="N108" s="9"/>
      <c r="O108" s="9">
        <f t="shared" si="20"/>
        <v>692.9</v>
      </c>
    </row>
    <row r="109" spans="1:15" ht="15.75">
      <c r="A109" s="6" t="s">
        <v>6</v>
      </c>
      <c r="B109" s="5" t="s">
        <v>2</v>
      </c>
      <c r="C109" s="9">
        <f aca="true" t="shared" si="25" ref="C109:O109">C13+C14+C15+C17+C19+C20+C22+C25+C26+C28+C29+C30+C31+C32+C33+C34+C38+C40+C41+C42+C43+C45+C46+C47+C48+C49+C50+C51+C52+C53+C54+C57+C58+C60+C61+C64+C66+C69+C77+C82+C85+C86+C87+C88+C89+C91+C92+C94+C95+C96+C97+C98+C99+C104+C105+C106+C107+C108+C102+C36</f>
        <v>249732.90000000002</v>
      </c>
      <c r="D109" s="9">
        <f t="shared" si="25"/>
        <v>203316.40000000005</v>
      </c>
      <c r="E109" s="9">
        <f t="shared" si="25"/>
        <v>202980.00000000006</v>
      </c>
      <c r="F109" s="9">
        <f t="shared" si="25"/>
        <v>66055.9</v>
      </c>
      <c r="G109" s="9">
        <f t="shared" si="25"/>
        <v>7686</v>
      </c>
      <c r="H109" s="9">
        <f t="shared" si="25"/>
        <v>336.4</v>
      </c>
      <c r="I109" s="9">
        <f t="shared" si="25"/>
        <v>34330.098000000005</v>
      </c>
      <c r="J109" s="9">
        <f t="shared" si="25"/>
        <v>13996.090000000002</v>
      </c>
      <c r="K109" s="9">
        <f t="shared" si="25"/>
        <v>2073.2000000000003</v>
      </c>
      <c r="L109" s="9">
        <f t="shared" si="25"/>
        <v>41.79</v>
      </c>
      <c r="M109" s="9">
        <f t="shared" si="25"/>
        <v>48.78</v>
      </c>
      <c r="N109" s="9">
        <f t="shared" si="25"/>
        <v>11922.890000000001</v>
      </c>
      <c r="O109" s="9">
        <f t="shared" si="25"/>
        <v>217312.49000000005</v>
      </c>
    </row>
    <row r="110" spans="1:15" ht="15.75">
      <c r="A110" s="13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33">
      <c r="A111" s="1"/>
      <c r="B111" s="8" t="s">
        <v>207</v>
      </c>
      <c r="C111" s="11"/>
      <c r="D111" s="12">
        <v>2491</v>
      </c>
      <c r="E111" s="36"/>
      <c r="F111" s="36"/>
      <c r="G111" s="36"/>
      <c r="H111" s="36"/>
      <c r="I111" s="36"/>
      <c r="J111" s="12">
        <v>2873.3</v>
      </c>
      <c r="K111" s="11"/>
      <c r="L111" s="11"/>
      <c r="M111" s="11"/>
      <c r="N111" s="11"/>
      <c r="O111" s="11"/>
    </row>
    <row r="112" spans="1:15" ht="58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15.75">
      <c r="B113" s="43" t="s">
        <v>11</v>
      </c>
      <c r="C113" s="43"/>
      <c r="D113" s="16"/>
      <c r="E113" s="1"/>
      <c r="F113" s="17"/>
      <c r="G113" s="1"/>
      <c r="H113" s="17" t="s">
        <v>12</v>
      </c>
      <c r="I113" s="1"/>
      <c r="J113" s="7"/>
      <c r="K113" s="43"/>
      <c r="L113" s="43"/>
      <c r="M113" s="43"/>
      <c r="N113" s="43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</sheetData>
  <mergeCells count="24">
    <mergeCell ref="F10:F11"/>
    <mergeCell ref="F9:G9"/>
    <mergeCell ref="L9:M9"/>
    <mergeCell ref="I8:N8"/>
    <mergeCell ref="B113:C113"/>
    <mergeCell ref="A6:O6"/>
    <mergeCell ref="E9:E11"/>
    <mergeCell ref="K9:K11"/>
    <mergeCell ref="K113:N113"/>
    <mergeCell ref="J9:J11"/>
    <mergeCell ref="H9:H11"/>
    <mergeCell ref="I9:I11"/>
    <mergeCell ref="O8:O11"/>
    <mergeCell ref="G10:G11"/>
    <mergeCell ref="A4:O4"/>
    <mergeCell ref="A8:A11"/>
    <mergeCell ref="B8:B11"/>
    <mergeCell ref="C8:H8"/>
    <mergeCell ref="C9:C11"/>
    <mergeCell ref="D9:D11"/>
    <mergeCell ref="A5:O5"/>
    <mergeCell ref="N9:N11"/>
    <mergeCell ref="L10:L11"/>
    <mergeCell ref="M10:M11"/>
  </mergeCells>
  <printOptions/>
  <pageMargins left="0.2362204724409449" right="0.2" top="0.38" bottom="0.37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2018-10-25T11:47:44Z</cp:lastPrinted>
  <dcterms:created xsi:type="dcterms:W3CDTF">2015-05-15T13:19:11Z</dcterms:created>
  <dcterms:modified xsi:type="dcterms:W3CDTF">2018-12-14T10:13:42Z</dcterms:modified>
  <cp:category/>
  <cp:version/>
  <cp:contentType/>
  <cp:contentStatus/>
</cp:coreProperties>
</file>