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'Лист1'!$A$1:$C$194</definedName>
    <definedName name="Z_9DE2C2B8_7914_4EF9_9E04_79FC1AB955A1_.wvu.PrintArea" localSheetId="0" hidden="1">'Лист1'!$A$1:$C$193</definedName>
    <definedName name="Z_9DE2C2B8_7914_4EF9_9E04_79FC1AB955A1_.wvu.Rows" localSheetId="0" hidden="1">'Лист1'!$22:$22,'Лист1'!#REF!,'Лист1'!#REF!,'Лист1'!#REF!,'Лист1'!#REF!,'Лист1'!#REF!,'Лист1'!$189:$189</definedName>
  </definedNames>
  <calcPr fullCalcOnLoad="1"/>
</workbook>
</file>

<file path=xl/sharedStrings.xml><?xml version="1.0" encoding="utf-8"?>
<sst xmlns="http://schemas.openxmlformats.org/spreadsheetml/2006/main" count="246" uniqueCount="202">
  <si>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</si>
  <si>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</si>
  <si>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</si>
  <si>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</si>
  <si>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</si>
  <si>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</si>
  <si>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</si>
  <si>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</si>
  <si>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</si>
  <si>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</si>
  <si>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</si>
  <si>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</si>
  <si>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</si>
  <si>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</si>
  <si>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</si>
  <si>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</si>
  <si>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</si>
  <si>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</si>
  <si>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</si>
  <si>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</si>
  <si>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</si>
  <si>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</si>
  <si>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</si>
  <si>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</si>
  <si>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</si>
  <si>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</si>
  <si>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</si>
  <si>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</si>
  <si>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</si>
  <si>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</si>
  <si>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</si>
  <si>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</si>
  <si>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</si>
  <si>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</si>
  <si>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</si>
  <si>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</si>
  <si>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</si>
  <si>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</si>
  <si>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</si>
  <si>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</si>
  <si>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</si>
  <si>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</si>
  <si>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</si>
  <si>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</si>
  <si>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</si>
  <si>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</si>
  <si>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</si>
  <si>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</si>
  <si>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</si>
  <si>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</si>
  <si>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</si>
  <si>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</si>
  <si>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</si>
  <si>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</si>
  <si>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</si>
  <si>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</si>
  <si>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</si>
  <si>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</si>
  <si>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</si>
  <si>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</si>
  <si>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</si>
  <si>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</si>
  <si>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</si>
  <si>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</si>
  <si>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</si>
  <si>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</si>
  <si>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</si>
  <si>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</si>
  <si>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</si>
  <si>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</si>
  <si>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</si>
  <si>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</si>
  <si>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</si>
  <si>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</si>
  <si>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</si>
  <si>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</si>
  <si>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</si>
  <si>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</si>
  <si>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</si>
  <si>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</si>
  <si>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</si>
  <si>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</si>
  <si>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</si>
  <si>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</si>
  <si>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</si>
  <si>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</si>
  <si>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</si>
  <si>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</si>
  <si>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</si>
  <si>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</si>
  <si>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</si>
  <si>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</si>
  <si>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</si>
  <si>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</si>
  <si>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</si>
  <si>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</si>
  <si>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</si>
  <si>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</si>
  <si>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</si>
  <si>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</si>
  <si>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</si>
  <si>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</si>
  <si>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</si>
  <si>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</si>
  <si>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</si>
  <si>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</si>
  <si>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</si>
  <si>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</si>
  <si>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</si>
  <si>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</si>
  <si>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</si>
  <si>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</si>
  <si>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</si>
  <si>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</si>
  <si>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</si>
  <si>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</si>
  <si>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</si>
  <si>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</si>
  <si>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</si>
  <si>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</si>
  <si>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</si>
  <si>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</si>
  <si>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</si>
  <si>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</si>
  <si>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</si>
  <si>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</si>
  <si>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</si>
  <si>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</si>
  <si>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</si>
  <si>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</si>
  <si>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</si>
  <si>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</si>
  <si>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</si>
  <si>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</si>
  <si>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</si>
  <si>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</si>
  <si>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</si>
  <si>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</si>
  <si>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</si>
  <si>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</si>
  <si>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</si>
  <si>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</si>
  <si>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</si>
  <si>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</si>
  <si>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</si>
  <si>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</si>
  <si>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</si>
  <si>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</si>
  <si>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</si>
  <si>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</si>
  <si>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</si>
  <si>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</si>
  <si>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</si>
  <si>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</si>
  <si>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</si>
  <si>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</si>
  <si>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</si>
  <si>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</si>
  <si>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</si>
  <si>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</si>
  <si>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</si>
  <si>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</si>
  <si>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</si>
  <si>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</si>
  <si>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</si>
  <si>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</si>
  <si>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</si>
  <si>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</si>
  <si>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</si>
  <si>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</si>
  <si>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</si>
  <si>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</si>
  <si>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</si>
  <si>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</si>
  <si>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</si>
  <si>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</si>
  <si>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</si>
  <si>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</si>
  <si>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</si>
  <si>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</si>
  <si>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</si>
  <si>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</si>
  <si>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</si>
  <si>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</si>
  <si>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</si>
  <si>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</si>
  <si>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</si>
  <si>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</si>
  <si>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</si>
  <si>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</si>
  <si>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</si>
  <si>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</si>
  <si>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</si>
  <si>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</si>
  <si>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</si>
  <si>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</si>
  <si>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</si>
  <si>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</si>
  <si>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станом  на  15 квітня 2019 року</t>
  </si>
  <si>
    <t>Виконано на 15.04.2019</t>
  </si>
  <si>
    <t>станом на 15 квітня 2019 року</t>
  </si>
  <si>
    <t xml:space="preserve">Виконано на 15.04.2019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</si>
</sst>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="75" zoomScaleNormal="75" zoomScaleSheetLayoutView="85" workbookViewId="0" topLeftCell="A1">
      <selection activeCell="E188" sqref="E188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198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199</v>
      </c>
    </row>
    <row r="6" spans="1:6" ht="15.75">
      <c r="A6" s="29">
        <v>10000000</v>
      </c>
      <c r="B6" s="30" t="s">
        <v>1</v>
      </c>
      <c r="C6" s="72">
        <f>C7+C11+C15+C10</f>
        <v>35009.42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26066.969999999998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25997.1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69.87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25.92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3118.85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426.93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1705.82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986.1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5797.68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1808.25</v>
      </c>
      <c r="D16" s="133"/>
      <c r="E16" s="106"/>
      <c r="F16" s="107"/>
    </row>
    <row r="17" spans="1:6" ht="15.75">
      <c r="A17" s="38"/>
      <c r="B17" s="40" t="s">
        <v>32</v>
      </c>
      <c r="C17" s="78">
        <v>249.28</v>
      </c>
      <c r="D17" s="133"/>
      <c r="E17" s="106"/>
      <c r="F17" s="107"/>
    </row>
    <row r="18" spans="1:6" ht="15.75">
      <c r="A18" s="38"/>
      <c r="B18" s="40" t="s">
        <v>33</v>
      </c>
      <c r="C18" s="78">
        <v>1548.55</v>
      </c>
      <c r="D18" s="133"/>
      <c r="E18" s="106"/>
      <c r="F18" s="107"/>
    </row>
    <row r="19" spans="1:6" ht="15.75">
      <c r="A19" s="38"/>
      <c r="B19" s="40" t="s">
        <v>184</v>
      </c>
      <c r="C19" s="78">
        <v>4.17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1.54</v>
      </c>
      <c r="D22" s="133"/>
      <c r="E22" s="106"/>
      <c r="F22" s="107"/>
    </row>
    <row r="23" spans="1:6" ht="15.75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3987.89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1329.9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73.03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0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73.03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1132.8200000000002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14.22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909.39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152.32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49.48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49.48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v>7.13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3.5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3.6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124.05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124.05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36339.32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C45+C47+C51+C50</f>
        <v>40553.1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680.67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680.67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C48+C49</f>
        <v>11557.2</v>
      </c>
      <c r="D47" s="133"/>
      <c r="E47" s="106"/>
      <c r="F47" s="107"/>
    </row>
    <row r="48" spans="1:6" ht="15.75">
      <c r="A48" s="12">
        <v>41033900</v>
      </c>
      <c r="B48" s="34" t="s">
        <v>41</v>
      </c>
      <c r="C48" s="73">
        <v>11557.2</v>
      </c>
      <c r="D48" s="133"/>
      <c r="E48" s="106"/>
      <c r="F48" s="107"/>
    </row>
    <row r="49" spans="1:6" ht="15.75">
      <c r="A49" s="12">
        <v>41034200</v>
      </c>
      <c r="B49" s="34" t="s">
        <v>50</v>
      </c>
      <c r="C49" s="73">
        <v>0</v>
      </c>
      <c r="D49" s="133"/>
      <c r="E49" s="106"/>
      <c r="F49" s="107"/>
    </row>
    <row r="50" spans="1:6" ht="15.75">
      <c r="A50" s="12">
        <v>41040000</v>
      </c>
      <c r="B50" s="34" t="s">
        <v>189</v>
      </c>
      <c r="C50" s="73">
        <v>591.2</v>
      </c>
      <c r="D50" s="133"/>
      <c r="E50" s="106"/>
      <c r="F50" s="107"/>
    </row>
    <row r="51" spans="1:6" ht="15.75">
      <c r="A51" s="12">
        <v>41050000</v>
      </c>
      <c r="B51" s="34" t="s">
        <v>95</v>
      </c>
      <c r="C51" s="74">
        <f>C52+C53+C54+C55+C58+C59+C56+C60</f>
        <v>27724.030000000002</v>
      </c>
      <c r="D51" s="133"/>
      <c r="E51" s="106"/>
      <c r="F51" s="107"/>
    </row>
    <row r="52" spans="1:6" ht="64.5" customHeight="1">
      <c r="A52" s="12">
        <v>41050100</v>
      </c>
      <c r="B52" s="64" t="s">
        <v>172</v>
      </c>
      <c r="C52" s="75">
        <v>17004.16</v>
      </c>
      <c r="D52" s="133"/>
      <c r="E52" s="106"/>
      <c r="F52" s="107"/>
    </row>
    <row r="53" spans="1:6" ht="47.25">
      <c r="A53" s="12">
        <v>41050200</v>
      </c>
      <c r="B53" s="34" t="s">
        <v>96</v>
      </c>
      <c r="C53" s="73">
        <v>12.09</v>
      </c>
      <c r="D53" s="133"/>
      <c r="E53" s="106"/>
      <c r="F53" s="107"/>
    </row>
    <row r="54" spans="1:6" ht="65.25" customHeight="1">
      <c r="A54" s="12">
        <v>41050300</v>
      </c>
      <c r="B54" s="64" t="s">
        <v>171</v>
      </c>
      <c r="C54" s="73">
        <v>10391.79</v>
      </c>
      <c r="D54" s="133"/>
      <c r="E54" s="106"/>
      <c r="F54" s="107"/>
    </row>
    <row r="55" spans="1:6" ht="63">
      <c r="A55" s="12">
        <v>41050700</v>
      </c>
      <c r="B55" s="34" t="s">
        <v>94</v>
      </c>
      <c r="C55" s="73">
        <v>93.38</v>
      </c>
      <c r="D55" s="133"/>
      <c r="E55" s="106"/>
      <c r="F55" s="107"/>
    </row>
    <row r="56" spans="1:6" ht="36" customHeight="1">
      <c r="A56" s="12">
        <v>41051000</v>
      </c>
      <c r="B56" s="34" t="s">
        <v>188</v>
      </c>
      <c r="C56" s="73">
        <v>0</v>
      </c>
      <c r="D56" s="133"/>
      <c r="E56" s="106"/>
      <c r="F56" s="107"/>
    </row>
    <row r="57" spans="1:6" ht="42.75" customHeight="1">
      <c r="A57" s="12">
        <v>41051200</v>
      </c>
      <c r="B57" s="34" t="s">
        <v>178</v>
      </c>
      <c r="C57" s="73"/>
      <c r="D57" s="133"/>
      <c r="E57" s="106"/>
      <c r="F57" s="107"/>
    </row>
    <row r="58" spans="1:6" ht="47.25">
      <c r="A58" s="12">
        <v>41051400</v>
      </c>
      <c r="B58" s="34" t="s">
        <v>179</v>
      </c>
      <c r="C58" s="73">
        <v>0</v>
      </c>
      <c r="D58" s="133"/>
      <c r="E58" s="106"/>
      <c r="F58" s="107"/>
    </row>
    <row r="59" spans="1:6" ht="31.5">
      <c r="A59" s="12">
        <v>41052300</v>
      </c>
      <c r="B59" s="34" t="s">
        <v>187</v>
      </c>
      <c r="C59" s="73">
        <v>0</v>
      </c>
      <c r="D59" s="133"/>
      <c r="E59" s="106"/>
      <c r="F59" s="107"/>
    </row>
    <row r="60" spans="1:6" ht="15.75">
      <c r="A60" s="12">
        <v>41053900</v>
      </c>
      <c r="B60" s="34" t="s">
        <v>159</v>
      </c>
      <c r="C60" s="73">
        <v>222.61</v>
      </c>
      <c r="D60" s="133"/>
      <c r="E60" s="106"/>
      <c r="F60" s="107"/>
    </row>
    <row r="61" spans="1:6" ht="15.75">
      <c r="A61" s="12"/>
      <c r="B61" s="19" t="s">
        <v>5</v>
      </c>
      <c r="C61" s="72">
        <f>C43+C44</f>
        <v>76892.42</v>
      </c>
      <c r="D61" s="133"/>
      <c r="E61" s="106"/>
      <c r="F61" s="107"/>
    </row>
    <row r="62" spans="1:6" ht="15.75">
      <c r="A62" s="12"/>
      <c r="B62" s="19"/>
      <c r="C62" s="72"/>
      <c r="D62" s="133"/>
      <c r="E62" s="106"/>
      <c r="F62" s="107"/>
    </row>
    <row r="63" spans="1:6" ht="47.25">
      <c r="A63" s="12" t="s">
        <v>85</v>
      </c>
      <c r="B63" s="13" t="s">
        <v>9</v>
      </c>
      <c r="C63" s="73" t="s">
        <v>199</v>
      </c>
      <c r="D63" s="133"/>
      <c r="E63" s="108"/>
      <c r="F63" s="107"/>
    </row>
    <row r="64" spans="1:6" ht="15.75">
      <c r="A64" s="56" t="s">
        <v>60</v>
      </c>
      <c r="B64" s="14" t="s">
        <v>10</v>
      </c>
      <c r="C64" s="76">
        <v>4940.9</v>
      </c>
      <c r="D64" s="133"/>
      <c r="E64" s="109"/>
      <c r="F64" s="107"/>
    </row>
    <row r="65" spans="1:6" ht="15.75">
      <c r="A65" s="56" t="s">
        <v>61</v>
      </c>
      <c r="B65" s="14" t="s">
        <v>11</v>
      </c>
      <c r="C65" s="76">
        <f>SUM(C66:C73)</f>
        <v>27678.100000000002</v>
      </c>
      <c r="D65" s="133"/>
      <c r="E65" s="109"/>
      <c r="F65" s="107"/>
    </row>
    <row r="66" spans="1:6" ht="15.75">
      <c r="A66" s="57" t="s">
        <v>56</v>
      </c>
      <c r="B66" s="65" t="s">
        <v>101</v>
      </c>
      <c r="C66" s="79">
        <v>9030.6</v>
      </c>
      <c r="D66" s="133"/>
      <c r="E66" s="113"/>
      <c r="F66" s="107"/>
    </row>
    <row r="67" spans="1:6" ht="47.25">
      <c r="A67" s="57" t="s">
        <v>57</v>
      </c>
      <c r="B67" s="65" t="s">
        <v>102</v>
      </c>
      <c r="C67" s="79">
        <v>13113.6</v>
      </c>
      <c r="D67" s="133"/>
      <c r="E67" s="113"/>
      <c r="F67" s="107"/>
    </row>
    <row r="68" spans="1:6" ht="31.5">
      <c r="A68" s="57" t="s">
        <v>58</v>
      </c>
      <c r="B68" s="65" t="s">
        <v>103</v>
      </c>
      <c r="C68" s="79">
        <v>2628.3</v>
      </c>
      <c r="D68" s="133"/>
      <c r="E68" s="113"/>
      <c r="F68" s="107"/>
    </row>
    <row r="69" spans="1:6" ht="31.5">
      <c r="A69" s="57" t="s">
        <v>59</v>
      </c>
      <c r="B69" s="65" t="s">
        <v>55</v>
      </c>
      <c r="C69" s="79">
        <v>755.4</v>
      </c>
      <c r="D69" s="133"/>
      <c r="E69" s="113"/>
      <c r="F69" s="107"/>
    </row>
    <row r="70" spans="1:6" ht="31.5">
      <c r="A70" s="57" t="s">
        <v>97</v>
      </c>
      <c r="B70" s="65" t="s">
        <v>104</v>
      </c>
      <c r="C70" s="79">
        <v>1565.2</v>
      </c>
      <c r="D70" s="133"/>
      <c r="E70" s="113"/>
      <c r="F70" s="107"/>
    </row>
    <row r="71" spans="1:6" ht="15.75">
      <c r="A71" s="57" t="s">
        <v>98</v>
      </c>
      <c r="B71" s="65" t="s">
        <v>105</v>
      </c>
      <c r="C71" s="79">
        <v>207.2</v>
      </c>
      <c r="D71" s="133"/>
      <c r="E71" s="113"/>
      <c r="F71" s="107"/>
    </row>
    <row r="72" spans="1:6" ht="15.75">
      <c r="A72" s="57" t="s">
        <v>99</v>
      </c>
      <c r="B72" s="65" t="s">
        <v>106</v>
      </c>
      <c r="C72" s="79">
        <v>369.2</v>
      </c>
      <c r="D72" s="133"/>
      <c r="E72" s="113"/>
      <c r="F72" s="107"/>
    </row>
    <row r="73" spans="1:6" ht="15.75">
      <c r="A73" s="57" t="s">
        <v>100</v>
      </c>
      <c r="B73" s="65" t="s">
        <v>107</v>
      </c>
      <c r="C73" s="79">
        <v>8.6</v>
      </c>
      <c r="D73" s="133"/>
      <c r="E73" s="113"/>
      <c r="F73" s="107"/>
    </row>
    <row r="74" spans="1:6" s="3" customFormat="1" ht="15.75">
      <c r="A74" s="58" t="s">
        <v>63</v>
      </c>
      <c r="B74" s="8" t="s">
        <v>64</v>
      </c>
      <c r="C74" s="80">
        <f>C75</f>
        <v>30</v>
      </c>
      <c r="D74" s="133"/>
      <c r="E74" s="114"/>
      <c r="F74" s="107"/>
    </row>
    <row r="75" spans="1:6" ht="15.75">
      <c r="A75" s="7" t="s">
        <v>108</v>
      </c>
      <c r="B75" s="65" t="s">
        <v>109</v>
      </c>
      <c r="C75" s="79">
        <v>30</v>
      </c>
      <c r="D75" s="133"/>
      <c r="E75" s="113"/>
      <c r="F75" s="107"/>
    </row>
    <row r="76" spans="1:6" ht="15.75">
      <c r="A76" s="56" t="s">
        <v>62</v>
      </c>
      <c r="B76" s="14" t="s">
        <v>21</v>
      </c>
      <c r="C76" s="76">
        <f>SUM(C77:C106)</f>
        <v>30169.90000000001</v>
      </c>
      <c r="D76" s="133"/>
      <c r="E76" s="109"/>
      <c r="F76" s="107"/>
    </row>
    <row r="77" spans="1:6" ht="45.75" customHeight="1">
      <c r="A77" s="6">
        <v>3011</v>
      </c>
      <c r="B77" s="65" t="s">
        <v>110</v>
      </c>
      <c r="C77" s="79">
        <v>4265.3</v>
      </c>
      <c r="D77" s="133"/>
      <c r="E77" s="113"/>
      <c r="F77" s="107"/>
    </row>
    <row r="78" spans="1:6" ht="31.5">
      <c r="A78" s="6">
        <v>3012</v>
      </c>
      <c r="B78" s="65" t="s">
        <v>65</v>
      </c>
      <c r="C78" s="79">
        <v>12738.9</v>
      </c>
      <c r="D78" s="133"/>
      <c r="E78" s="113"/>
      <c r="F78" s="107"/>
    </row>
    <row r="79" spans="1:6" ht="31.5">
      <c r="A79" s="6">
        <v>3022</v>
      </c>
      <c r="B79" s="65" t="s">
        <v>66</v>
      </c>
      <c r="C79" s="79">
        <v>12.1</v>
      </c>
      <c r="D79" s="133"/>
      <c r="E79" s="113"/>
      <c r="F79" s="107"/>
    </row>
    <row r="80" spans="1:6" ht="15.75">
      <c r="A80" s="6">
        <v>3032</v>
      </c>
      <c r="B80" s="65" t="s">
        <v>111</v>
      </c>
      <c r="C80" s="79">
        <v>75.5</v>
      </c>
      <c r="D80" s="133"/>
      <c r="E80" s="113"/>
      <c r="F80" s="107"/>
    </row>
    <row r="81" spans="1:6" ht="31.5">
      <c r="A81" s="6">
        <v>3033</v>
      </c>
      <c r="B81" s="65" t="s">
        <v>67</v>
      </c>
      <c r="C81" s="79">
        <v>458.8</v>
      </c>
      <c r="D81" s="133"/>
      <c r="E81" s="113"/>
      <c r="F81" s="107"/>
    </row>
    <row r="82" spans="1:6" ht="15.75">
      <c r="A82" s="6">
        <v>3041</v>
      </c>
      <c r="B82" s="65" t="s">
        <v>68</v>
      </c>
      <c r="C82" s="79">
        <v>45.4</v>
      </c>
      <c r="D82" s="133"/>
      <c r="E82" s="113"/>
      <c r="F82" s="107"/>
    </row>
    <row r="83" spans="1:6" ht="15.75">
      <c r="A83" s="6">
        <v>3042</v>
      </c>
      <c r="B83" s="65" t="s">
        <v>73</v>
      </c>
      <c r="C83" s="79">
        <v>6.9</v>
      </c>
      <c r="D83" s="133"/>
      <c r="E83" s="113"/>
      <c r="F83" s="107"/>
    </row>
    <row r="84" spans="1:6" ht="15.75">
      <c r="A84" s="6">
        <v>3043</v>
      </c>
      <c r="B84" s="65" t="s">
        <v>69</v>
      </c>
      <c r="C84" s="79">
        <v>3227.7</v>
      </c>
      <c r="D84" s="133"/>
      <c r="E84" s="113"/>
      <c r="F84" s="107"/>
    </row>
    <row r="85" spans="1:6" ht="15.75">
      <c r="A85" s="6">
        <v>3044</v>
      </c>
      <c r="B85" s="65" t="s">
        <v>70</v>
      </c>
      <c r="C85" s="79">
        <v>115.8</v>
      </c>
      <c r="D85" s="133"/>
      <c r="E85" s="113"/>
      <c r="F85" s="107"/>
    </row>
    <row r="86" spans="1:6" ht="15.75">
      <c r="A86" s="6">
        <v>3045</v>
      </c>
      <c r="B86" s="65" t="s">
        <v>71</v>
      </c>
      <c r="C86" s="79">
        <v>629.2</v>
      </c>
      <c r="D86" s="133"/>
      <c r="E86" s="113"/>
      <c r="F86" s="107"/>
    </row>
    <row r="87" spans="1:6" ht="15.75">
      <c r="A87" s="6">
        <v>3046</v>
      </c>
      <c r="B87" s="65" t="s">
        <v>72</v>
      </c>
      <c r="C87" s="137">
        <v>7.9</v>
      </c>
      <c r="D87" s="133"/>
      <c r="E87" s="113"/>
      <c r="F87" s="107"/>
    </row>
    <row r="88" spans="1:6" ht="15.75">
      <c r="A88" s="6">
        <v>3047</v>
      </c>
      <c r="B88" s="65" t="s">
        <v>74</v>
      </c>
      <c r="C88" s="137">
        <v>2478.9</v>
      </c>
      <c r="D88" s="136"/>
      <c r="E88" s="113"/>
      <c r="F88" s="107"/>
    </row>
    <row r="89" spans="1:6" ht="31.5">
      <c r="A89" s="6">
        <v>3050</v>
      </c>
      <c r="B89" s="65" t="s">
        <v>193</v>
      </c>
      <c r="C89" s="137">
        <v>195</v>
      </c>
      <c r="D89" s="136"/>
      <c r="E89" s="113"/>
      <c r="F89" s="107"/>
    </row>
    <row r="90" spans="1:6" ht="29.25" customHeight="1">
      <c r="A90" s="6">
        <v>3081</v>
      </c>
      <c r="B90" s="65" t="s">
        <v>112</v>
      </c>
      <c r="C90" s="137">
        <v>2974.5</v>
      </c>
      <c r="D90" s="136"/>
      <c r="E90" s="113"/>
      <c r="F90" s="107"/>
    </row>
    <row r="91" spans="1:6" ht="30.75" customHeight="1">
      <c r="A91" s="6">
        <v>3082</v>
      </c>
      <c r="B91" s="65" t="s">
        <v>113</v>
      </c>
      <c r="C91" s="79">
        <v>458.4</v>
      </c>
      <c r="E91" s="113"/>
      <c r="F91" s="107"/>
    </row>
    <row r="92" spans="1:6" ht="33.75" customHeight="1">
      <c r="A92" s="6">
        <v>3083</v>
      </c>
      <c r="B92" s="65" t="s">
        <v>114</v>
      </c>
      <c r="C92" s="79">
        <v>396.2</v>
      </c>
      <c r="E92" s="113"/>
      <c r="F92" s="107"/>
    </row>
    <row r="93" spans="1:6" ht="33.75" customHeight="1">
      <c r="A93" s="6">
        <v>3084</v>
      </c>
      <c r="B93" s="65" t="s">
        <v>183</v>
      </c>
      <c r="C93" s="79">
        <v>11.3</v>
      </c>
      <c r="E93" s="113"/>
      <c r="F93" s="107"/>
    </row>
    <row r="94" spans="1:6" ht="40.5" customHeight="1">
      <c r="A94" s="6">
        <v>3085</v>
      </c>
      <c r="B94" s="65" t="s">
        <v>115</v>
      </c>
      <c r="C94" s="79">
        <v>29.2</v>
      </c>
      <c r="E94" s="113"/>
      <c r="F94" s="107"/>
    </row>
    <row r="95" spans="1:6" ht="31.5">
      <c r="A95" s="6">
        <v>3104</v>
      </c>
      <c r="B95" s="65" t="s">
        <v>75</v>
      </c>
      <c r="C95" s="79">
        <v>509.5</v>
      </c>
      <c r="E95" s="113"/>
      <c r="F95" s="107"/>
    </row>
    <row r="96" spans="1:6" ht="15.75">
      <c r="A96" s="6">
        <v>3105</v>
      </c>
      <c r="B96" s="65" t="s">
        <v>116</v>
      </c>
      <c r="C96" s="79">
        <v>459.8</v>
      </c>
      <c r="E96" s="113"/>
      <c r="F96" s="107"/>
    </row>
    <row r="97" spans="1:6" ht="15.75">
      <c r="A97" s="6">
        <v>3112</v>
      </c>
      <c r="B97" s="65" t="s">
        <v>76</v>
      </c>
      <c r="C97" s="79">
        <v>22.4</v>
      </c>
      <c r="E97" s="113"/>
      <c r="F97" s="107"/>
    </row>
    <row r="98" spans="1:6" ht="31.5">
      <c r="A98" s="7" t="s">
        <v>117</v>
      </c>
      <c r="B98" s="65" t="s">
        <v>118</v>
      </c>
      <c r="C98" s="79">
        <v>146.8</v>
      </c>
      <c r="E98" s="113"/>
      <c r="F98" s="107"/>
    </row>
    <row r="99" spans="1:6" ht="47.25">
      <c r="A99" s="7" t="s">
        <v>119</v>
      </c>
      <c r="B99" s="65" t="s">
        <v>77</v>
      </c>
      <c r="C99" s="79">
        <v>0</v>
      </c>
      <c r="E99" s="113"/>
      <c r="F99" s="107"/>
    </row>
    <row r="100" spans="1:6" ht="47.25">
      <c r="A100" s="6">
        <v>3160</v>
      </c>
      <c r="B100" s="65" t="s">
        <v>120</v>
      </c>
      <c r="C100" s="79">
        <v>44.2</v>
      </c>
      <c r="E100" s="113"/>
      <c r="F100" s="107"/>
    </row>
    <row r="101" spans="1:6" ht="39.75" customHeight="1">
      <c r="A101" s="6">
        <v>3171</v>
      </c>
      <c r="B101" s="65" t="s">
        <v>196</v>
      </c>
      <c r="C101" s="79">
        <v>5</v>
      </c>
      <c r="E101" s="113"/>
      <c r="F101" s="107"/>
    </row>
    <row r="102" spans="1:6" ht="47.25">
      <c r="A102" s="57" t="s">
        <v>121</v>
      </c>
      <c r="B102" s="65" t="s">
        <v>122</v>
      </c>
      <c r="C102" s="79">
        <v>118.4</v>
      </c>
      <c r="E102" s="113"/>
      <c r="F102" s="107"/>
    </row>
    <row r="103" spans="1:6" ht="15.75">
      <c r="A103" s="57" t="s">
        <v>194</v>
      </c>
      <c r="B103" s="65" t="s">
        <v>195</v>
      </c>
      <c r="C103" s="79">
        <v>15.1</v>
      </c>
      <c r="E103" s="113"/>
      <c r="F103" s="107"/>
    </row>
    <row r="104" spans="1:6" ht="15.75">
      <c r="A104" s="7" t="s">
        <v>123</v>
      </c>
      <c r="B104" s="65" t="s">
        <v>124</v>
      </c>
      <c r="C104" s="79">
        <v>23.7</v>
      </c>
      <c r="E104" s="113"/>
      <c r="F104" s="107"/>
    </row>
    <row r="105" spans="1:6" ht="63">
      <c r="A105" s="6">
        <v>3230</v>
      </c>
      <c r="B105" s="65" t="s">
        <v>125</v>
      </c>
      <c r="C105" s="79">
        <v>93.4</v>
      </c>
      <c r="E105" s="113"/>
      <c r="F105" s="107"/>
    </row>
    <row r="106" spans="1:6" ht="15.75">
      <c r="A106" s="6">
        <v>3242</v>
      </c>
      <c r="B106" s="65" t="s">
        <v>126</v>
      </c>
      <c r="C106" s="79">
        <v>604.6</v>
      </c>
      <c r="E106" s="113"/>
      <c r="F106" s="107"/>
    </row>
    <row r="107" spans="1:6" s="3" customFormat="1" ht="15.75">
      <c r="A107" s="59">
        <v>4000</v>
      </c>
      <c r="B107" s="8" t="s">
        <v>12</v>
      </c>
      <c r="C107" s="80">
        <f>SUM(C109+C110+C111+C112+C108)</f>
        <v>1582.9999999999998</v>
      </c>
      <c r="E107" s="114"/>
      <c r="F107" s="107"/>
    </row>
    <row r="108" spans="1:6" ht="15.75">
      <c r="A108" s="6">
        <v>4030</v>
      </c>
      <c r="B108" s="65" t="s">
        <v>127</v>
      </c>
      <c r="C108" s="79">
        <v>319.3</v>
      </c>
      <c r="E108" s="113"/>
      <c r="F108" s="107"/>
    </row>
    <row r="109" spans="1:6" ht="15.75">
      <c r="A109" s="6">
        <v>4040</v>
      </c>
      <c r="B109" s="65" t="s">
        <v>128</v>
      </c>
      <c r="C109" s="79">
        <v>67</v>
      </c>
      <c r="E109" s="113"/>
      <c r="F109" s="107"/>
    </row>
    <row r="110" spans="1:6" ht="31.5">
      <c r="A110" s="6">
        <v>4060</v>
      </c>
      <c r="B110" s="65" t="s">
        <v>129</v>
      </c>
      <c r="C110" s="79">
        <v>45.6</v>
      </c>
      <c r="E110" s="113"/>
      <c r="F110" s="107"/>
    </row>
    <row r="111" spans="1:6" ht="15.75">
      <c r="A111" s="6">
        <v>4081</v>
      </c>
      <c r="B111" s="65" t="s">
        <v>130</v>
      </c>
      <c r="C111" s="79">
        <v>1004</v>
      </c>
      <c r="E111" s="113"/>
      <c r="F111" s="107"/>
    </row>
    <row r="112" spans="1:6" ht="15.75">
      <c r="A112" s="6">
        <v>4082</v>
      </c>
      <c r="B112" s="65" t="s">
        <v>131</v>
      </c>
      <c r="C112" s="79">
        <v>147.1</v>
      </c>
      <c r="E112" s="113"/>
      <c r="F112" s="107"/>
    </row>
    <row r="113" spans="1:6" s="3" customFormat="1" ht="15.75">
      <c r="A113" s="59">
        <v>5000</v>
      </c>
      <c r="B113" s="8" t="s">
        <v>52</v>
      </c>
      <c r="C113" s="80">
        <f>C114</f>
        <v>453.2</v>
      </c>
      <c r="E113" s="114"/>
      <c r="F113" s="107"/>
    </row>
    <row r="114" spans="1:6" ht="15.75">
      <c r="A114" s="6">
        <v>5011</v>
      </c>
      <c r="B114" s="69" t="s">
        <v>78</v>
      </c>
      <c r="C114" s="79">
        <v>453.2</v>
      </c>
      <c r="E114" s="113"/>
      <c r="F114" s="107"/>
    </row>
    <row r="115" spans="1:6" ht="15.75">
      <c r="A115" s="56" t="s">
        <v>79</v>
      </c>
      <c r="B115" s="8" t="s">
        <v>14</v>
      </c>
      <c r="C115" s="76">
        <f>C116+C117+C118+C119</f>
        <v>5142.6</v>
      </c>
      <c r="E115" s="109"/>
      <c r="F115" s="107"/>
    </row>
    <row r="116" spans="1:6" ht="32.25" thickBot="1">
      <c r="A116" s="57" t="s">
        <v>133</v>
      </c>
      <c r="B116" s="65" t="s">
        <v>134</v>
      </c>
      <c r="C116" s="135">
        <v>398.6</v>
      </c>
      <c r="E116" s="110"/>
      <c r="F116" s="107"/>
    </row>
    <row r="117" spans="1:6" ht="15.75">
      <c r="A117" s="57" t="s">
        <v>80</v>
      </c>
      <c r="B117" s="65" t="s">
        <v>135</v>
      </c>
      <c r="C117" s="134">
        <v>4244</v>
      </c>
      <c r="E117" s="110"/>
      <c r="F117" s="107"/>
    </row>
    <row r="118" spans="1:6" ht="63">
      <c r="A118" s="7" t="s">
        <v>136</v>
      </c>
      <c r="B118" s="65" t="s">
        <v>137</v>
      </c>
      <c r="C118" s="79">
        <v>500</v>
      </c>
      <c r="E118" s="113"/>
      <c r="F118" s="107"/>
    </row>
    <row r="119" spans="1:6" ht="15.75">
      <c r="A119" s="7" t="s">
        <v>174</v>
      </c>
      <c r="B119" s="65" t="s">
        <v>175</v>
      </c>
      <c r="C119" s="79">
        <v>0</v>
      </c>
      <c r="E119" s="113"/>
      <c r="F119" s="107"/>
    </row>
    <row r="120" spans="1:6" ht="15.75">
      <c r="A120" s="67" t="s">
        <v>138</v>
      </c>
      <c r="B120" s="70" t="s">
        <v>139</v>
      </c>
      <c r="C120" s="76">
        <f>C121+C122+C123+C124+C125+C126</f>
        <v>854.7</v>
      </c>
      <c r="E120" s="109"/>
      <c r="F120" s="107"/>
    </row>
    <row r="121" spans="1:6" ht="31.5">
      <c r="A121" s="66" t="s">
        <v>140</v>
      </c>
      <c r="B121" s="65" t="s">
        <v>141</v>
      </c>
      <c r="C121" s="79">
        <v>810.2</v>
      </c>
      <c r="E121" s="113"/>
      <c r="F121" s="107"/>
    </row>
    <row r="122" spans="1:6" ht="15.75">
      <c r="A122" s="66" t="s">
        <v>142</v>
      </c>
      <c r="B122" s="65" t="s">
        <v>143</v>
      </c>
      <c r="C122" s="77">
        <v>16.9</v>
      </c>
      <c r="E122" s="110"/>
      <c r="F122" s="107"/>
    </row>
    <row r="123" spans="1:6" s="53" customFormat="1" ht="15.75">
      <c r="A123" s="66" t="s">
        <v>144</v>
      </c>
      <c r="B123" s="65" t="s">
        <v>81</v>
      </c>
      <c r="C123" s="77">
        <v>0</v>
      </c>
      <c r="E123" s="110"/>
      <c r="F123" s="107"/>
    </row>
    <row r="124" spans="1:6" s="53" customFormat="1" ht="15.75">
      <c r="A124" s="66">
        <v>7622</v>
      </c>
      <c r="B124" s="65" t="s">
        <v>180</v>
      </c>
      <c r="C124" s="77">
        <v>1.5</v>
      </c>
      <c r="E124" s="110"/>
      <c r="F124" s="107"/>
    </row>
    <row r="125" spans="1:6" ht="15.75">
      <c r="A125" s="66" t="s">
        <v>145</v>
      </c>
      <c r="B125" s="65" t="s">
        <v>90</v>
      </c>
      <c r="C125" s="79">
        <v>20</v>
      </c>
      <c r="E125" s="113"/>
      <c r="F125" s="107"/>
    </row>
    <row r="126" spans="1:6" ht="15.75">
      <c r="A126" s="66" t="s">
        <v>146</v>
      </c>
      <c r="B126" s="65" t="s">
        <v>147</v>
      </c>
      <c r="C126" s="77">
        <v>6.1</v>
      </c>
      <c r="E126" s="110"/>
      <c r="F126" s="107"/>
    </row>
    <row r="127" spans="1:6" ht="15.75">
      <c r="A127" s="67" t="s">
        <v>83</v>
      </c>
      <c r="B127" s="70" t="s">
        <v>148</v>
      </c>
      <c r="C127" s="80">
        <f>C128+C129+C130</f>
        <v>50.6</v>
      </c>
      <c r="E127" s="114"/>
      <c r="F127" s="107"/>
    </row>
    <row r="128" spans="1:6" ht="31.5">
      <c r="A128" s="68" t="s">
        <v>149</v>
      </c>
      <c r="B128" s="71" t="s">
        <v>150</v>
      </c>
      <c r="C128" s="77">
        <v>6.1</v>
      </c>
      <c r="E128" s="110"/>
      <c r="F128" s="107"/>
    </row>
    <row r="129" spans="1:6" ht="15.75">
      <c r="A129" s="68" t="s">
        <v>151</v>
      </c>
      <c r="B129" s="71" t="s">
        <v>82</v>
      </c>
      <c r="C129" s="77">
        <v>27.6</v>
      </c>
      <c r="E129" s="110"/>
      <c r="F129" s="107"/>
    </row>
    <row r="130" spans="1:6" ht="15.75">
      <c r="A130" s="68">
        <v>8600</v>
      </c>
      <c r="B130" s="71" t="s">
        <v>186</v>
      </c>
      <c r="C130" s="77">
        <v>16.9</v>
      </c>
      <c r="E130" s="110"/>
      <c r="F130" s="107"/>
    </row>
    <row r="131" spans="1:6" s="53" customFormat="1" ht="15.75">
      <c r="A131" s="68" t="s">
        <v>152</v>
      </c>
      <c r="B131" s="71" t="s">
        <v>153</v>
      </c>
      <c r="C131" s="77"/>
      <c r="E131" s="110"/>
      <c r="F131" s="107"/>
    </row>
    <row r="132" spans="1:6" ht="15.75">
      <c r="A132" s="67" t="s">
        <v>154</v>
      </c>
      <c r="B132" s="70" t="s">
        <v>155</v>
      </c>
      <c r="C132" s="80">
        <f>C133+C135+C136+C134</f>
        <v>1055</v>
      </c>
      <c r="E132" s="114"/>
      <c r="F132" s="107"/>
    </row>
    <row r="133" spans="1:6" s="53" customFormat="1" ht="31.5">
      <c r="A133" s="68" t="s">
        <v>156</v>
      </c>
      <c r="B133" s="71" t="s">
        <v>157</v>
      </c>
      <c r="C133" s="77">
        <v>0</v>
      </c>
      <c r="E133" s="110"/>
      <c r="F133" s="107"/>
    </row>
    <row r="134" spans="1:6" s="53" customFormat="1" ht="15.75">
      <c r="A134" s="68">
        <v>9750</v>
      </c>
      <c r="B134" s="71" t="s">
        <v>185</v>
      </c>
      <c r="C134" s="77">
        <v>0</v>
      </c>
      <c r="E134" s="110"/>
      <c r="F134" s="107"/>
    </row>
    <row r="135" spans="1:6" ht="15.75" customHeight="1">
      <c r="A135" s="68" t="s">
        <v>158</v>
      </c>
      <c r="B135" s="71" t="s">
        <v>159</v>
      </c>
      <c r="C135" s="77">
        <v>960</v>
      </c>
      <c r="E135" s="110"/>
      <c r="F135" s="107"/>
    </row>
    <row r="136" spans="1:6" ht="35.25" customHeight="1">
      <c r="A136" s="68" t="s">
        <v>160</v>
      </c>
      <c r="B136" s="71" t="s">
        <v>161</v>
      </c>
      <c r="C136" s="81">
        <v>95</v>
      </c>
      <c r="E136" s="115"/>
      <c r="F136" s="107"/>
    </row>
    <row r="137" spans="1:6" ht="19.5" customHeight="1" thickBot="1">
      <c r="A137" s="68"/>
      <c r="B137" s="17" t="s">
        <v>13</v>
      </c>
      <c r="C137" s="82">
        <f>C132+C127+C120+C115+C113+C107+C76+C74+C65+C64</f>
        <v>71958</v>
      </c>
      <c r="E137" s="116"/>
      <c r="F137" s="107"/>
    </row>
    <row r="138" spans="1:6" ht="18.75">
      <c r="A138" s="21"/>
      <c r="B138" s="22" t="s">
        <v>29</v>
      </c>
      <c r="C138" s="22"/>
      <c r="E138" s="117"/>
      <c r="F138" s="107"/>
    </row>
    <row r="139" spans="1:6" ht="18.75">
      <c r="A139" s="21"/>
      <c r="B139" s="23" t="s">
        <v>42</v>
      </c>
      <c r="C139" s="24"/>
      <c r="E139" s="118"/>
      <c r="F139" s="107"/>
    </row>
    <row r="140" spans="1:6" ht="18.75">
      <c r="A140" s="21"/>
      <c r="B140" s="25" t="s">
        <v>200</v>
      </c>
      <c r="C140" s="25"/>
      <c r="E140" s="119"/>
      <c r="F140" s="107"/>
    </row>
    <row r="141" spans="1:6" ht="15.75">
      <c r="A141" s="21"/>
      <c r="B141" s="26"/>
      <c r="C141" s="27" t="s">
        <v>28</v>
      </c>
      <c r="E141" s="120"/>
      <c r="F141" s="107"/>
    </row>
    <row r="142" spans="1:6" ht="31.5">
      <c r="A142" s="12"/>
      <c r="B142" s="49" t="s">
        <v>0</v>
      </c>
      <c r="C142" s="12" t="s">
        <v>201</v>
      </c>
      <c r="E142" s="121"/>
      <c r="F142" s="107"/>
    </row>
    <row r="143" spans="1:6" ht="15.75">
      <c r="A143" s="50">
        <v>10000000</v>
      </c>
      <c r="B143" s="55" t="s">
        <v>1</v>
      </c>
      <c r="C143" s="74">
        <v>21.66</v>
      </c>
      <c r="E143" s="112"/>
      <c r="F143" s="107"/>
    </row>
    <row r="144" spans="1:6" ht="15.75">
      <c r="A144" s="41">
        <v>19000000</v>
      </c>
      <c r="B144" s="42" t="s">
        <v>34</v>
      </c>
      <c r="C144" s="74">
        <v>21.66</v>
      </c>
      <c r="E144" s="112"/>
      <c r="F144" s="107"/>
    </row>
    <row r="145" spans="1:6" ht="15.75">
      <c r="A145" s="33">
        <v>19010000</v>
      </c>
      <c r="B145" s="18" t="s">
        <v>18</v>
      </c>
      <c r="C145" s="73">
        <v>21.66</v>
      </c>
      <c r="E145" s="108"/>
      <c r="F145" s="107"/>
    </row>
    <row r="146" spans="1:6" ht="15.75">
      <c r="A146" s="33">
        <v>19050000</v>
      </c>
      <c r="B146" s="18" t="s">
        <v>46</v>
      </c>
      <c r="C146" s="73">
        <v>0</v>
      </c>
      <c r="E146" s="108"/>
      <c r="F146" s="107"/>
    </row>
    <row r="147" spans="1:6" ht="15.75">
      <c r="A147" s="31">
        <v>20000000</v>
      </c>
      <c r="B147" s="51" t="s">
        <v>19</v>
      </c>
      <c r="C147" s="72">
        <f>C148+C151</f>
        <v>1573.05</v>
      </c>
      <c r="E147" s="106"/>
      <c r="F147" s="107"/>
    </row>
    <row r="148" spans="1:6" ht="15.75">
      <c r="A148" s="41">
        <v>24000000</v>
      </c>
      <c r="B148" s="44" t="s">
        <v>22</v>
      </c>
      <c r="C148" s="74">
        <v>320.22</v>
      </c>
      <c r="E148" s="122"/>
      <c r="F148" s="107"/>
    </row>
    <row r="149" spans="1:6" ht="15.75">
      <c r="A149" s="38">
        <v>24062100</v>
      </c>
      <c r="B149" s="52" t="s">
        <v>47</v>
      </c>
      <c r="C149" s="75">
        <v>51.16</v>
      </c>
      <c r="E149" s="111"/>
      <c r="F149" s="107"/>
    </row>
    <row r="150" spans="1:6" ht="15.75">
      <c r="A150" s="33">
        <v>24170000</v>
      </c>
      <c r="B150" s="45" t="s">
        <v>43</v>
      </c>
      <c r="C150" s="73">
        <v>269.06</v>
      </c>
      <c r="E150" s="108"/>
      <c r="F150" s="107"/>
    </row>
    <row r="151" spans="1:6" ht="15.75">
      <c r="A151" s="41">
        <v>25000000</v>
      </c>
      <c r="B151" s="44" t="s">
        <v>49</v>
      </c>
      <c r="C151" s="74">
        <v>1252.83</v>
      </c>
      <c r="E151" s="112"/>
      <c r="F151" s="107"/>
    </row>
    <row r="152" spans="1:6" s="9" customFormat="1" ht="15.75">
      <c r="A152" s="41">
        <v>30000000</v>
      </c>
      <c r="B152" s="62" t="s">
        <v>23</v>
      </c>
      <c r="C152" s="83">
        <f>C153+C154</f>
        <v>0</v>
      </c>
      <c r="E152" s="123"/>
      <c r="F152" s="107"/>
    </row>
    <row r="153" spans="1:6" ht="15.75">
      <c r="A153" s="33">
        <v>31030000</v>
      </c>
      <c r="B153" s="34" t="s">
        <v>44</v>
      </c>
      <c r="C153" s="73"/>
      <c r="E153" s="108"/>
      <c r="F153" s="107"/>
    </row>
    <row r="154" spans="1:6" ht="15.75">
      <c r="A154" s="33">
        <v>33010100</v>
      </c>
      <c r="B154" s="34" t="s">
        <v>20</v>
      </c>
      <c r="C154" s="73">
        <v>0</v>
      </c>
      <c r="E154" s="108"/>
      <c r="F154" s="107"/>
    </row>
    <row r="155" spans="1:6" ht="15.75">
      <c r="A155" s="41">
        <v>40000000</v>
      </c>
      <c r="B155" s="100" t="s">
        <v>176</v>
      </c>
      <c r="C155" s="74">
        <f>C156</f>
        <v>200</v>
      </c>
      <c r="E155" s="112"/>
      <c r="F155" s="107"/>
    </row>
    <row r="156" spans="1:6" ht="30.75" customHeight="1">
      <c r="A156" s="33">
        <v>41051100</v>
      </c>
      <c r="B156" s="64" t="s">
        <v>177</v>
      </c>
      <c r="C156" s="73">
        <v>200</v>
      </c>
      <c r="E156" s="108"/>
      <c r="F156" s="107"/>
    </row>
    <row r="157" spans="1:6" ht="15.75">
      <c r="A157" s="31"/>
      <c r="B157" s="35" t="s">
        <v>5</v>
      </c>
      <c r="C157" s="72">
        <f>C143+C147+C155+C152</f>
        <v>1794.71</v>
      </c>
      <c r="E157" s="106"/>
      <c r="F157" s="107"/>
    </row>
    <row r="158" spans="1:6" ht="15.75">
      <c r="A158" s="28"/>
      <c r="B158" s="28"/>
      <c r="C158" s="28"/>
      <c r="E158" s="28"/>
      <c r="F158" s="107"/>
    </row>
    <row r="159" spans="1:6" ht="51" customHeight="1">
      <c r="A159" s="12" t="s">
        <v>85</v>
      </c>
      <c r="B159" s="13" t="s">
        <v>9</v>
      </c>
      <c r="C159" s="12" t="s">
        <v>199</v>
      </c>
      <c r="E159" s="121"/>
      <c r="F159" s="107"/>
    </row>
    <row r="160" spans="1:6" ht="15.75">
      <c r="A160" s="56" t="s">
        <v>60</v>
      </c>
      <c r="B160" s="8" t="s">
        <v>10</v>
      </c>
      <c r="C160" s="84">
        <v>315.9</v>
      </c>
      <c r="D160" s="3"/>
      <c r="E160" s="124"/>
      <c r="F160" s="107"/>
    </row>
    <row r="161" spans="1:6" ht="15.75">
      <c r="A161" s="56" t="s">
        <v>61</v>
      </c>
      <c r="B161" s="8" t="s">
        <v>11</v>
      </c>
      <c r="C161" s="85">
        <f>C162+C163+C164+C165+C166</f>
        <v>2567.7</v>
      </c>
      <c r="D161" s="3"/>
      <c r="E161" s="125"/>
      <c r="F161" s="107"/>
    </row>
    <row r="162" spans="1:6" ht="15.75">
      <c r="A162" s="7" t="s">
        <v>56</v>
      </c>
      <c r="B162" s="65" t="s">
        <v>101</v>
      </c>
      <c r="C162" s="86">
        <v>566.3</v>
      </c>
      <c r="E162" s="126"/>
      <c r="F162" s="107"/>
    </row>
    <row r="163" spans="1:6" ht="47.25">
      <c r="A163" s="7" t="s">
        <v>57</v>
      </c>
      <c r="B163" s="65" t="s">
        <v>102</v>
      </c>
      <c r="C163" s="86">
        <v>1689.8</v>
      </c>
      <c r="E163" s="126"/>
      <c r="F163" s="107"/>
    </row>
    <row r="164" spans="1:6" ht="32.25" customHeight="1">
      <c r="A164" s="7" t="s">
        <v>58</v>
      </c>
      <c r="B164" s="65" t="s">
        <v>103</v>
      </c>
      <c r="C164" s="86">
        <v>134.4</v>
      </c>
      <c r="E164" s="126"/>
      <c r="F164" s="107"/>
    </row>
    <row r="165" spans="1:6" ht="31.5" customHeight="1">
      <c r="A165" s="7" t="s">
        <v>59</v>
      </c>
      <c r="B165" s="65" t="s">
        <v>55</v>
      </c>
      <c r="C165" s="86">
        <v>114.5</v>
      </c>
      <c r="E165" s="126"/>
      <c r="F165" s="107"/>
    </row>
    <row r="166" spans="1:6" ht="31.5">
      <c r="A166" s="7" t="s">
        <v>97</v>
      </c>
      <c r="B166" s="65" t="s">
        <v>104</v>
      </c>
      <c r="C166" s="86">
        <v>62.7</v>
      </c>
      <c r="E166" s="126"/>
      <c r="F166" s="107"/>
    </row>
    <row r="167" spans="1:6" ht="15.75">
      <c r="A167" s="15" t="s">
        <v>62</v>
      </c>
      <c r="B167" s="16" t="s">
        <v>21</v>
      </c>
      <c r="C167" s="87">
        <f>C168+C169+C170</f>
        <v>0.9</v>
      </c>
      <c r="E167" s="127"/>
      <c r="F167" s="107"/>
    </row>
    <row r="168" spans="1:6" ht="31.5">
      <c r="A168" s="20" t="s">
        <v>86</v>
      </c>
      <c r="B168" s="65" t="s">
        <v>75</v>
      </c>
      <c r="C168" s="88">
        <v>0.9</v>
      </c>
      <c r="E168" s="128"/>
      <c r="F168" s="107"/>
    </row>
    <row r="169" spans="1:6" ht="31.5">
      <c r="A169" s="20" t="s">
        <v>117</v>
      </c>
      <c r="B169" s="65" t="s">
        <v>118</v>
      </c>
      <c r="C169" s="88">
        <v>0</v>
      </c>
      <c r="E169" s="128"/>
      <c r="F169" s="107"/>
    </row>
    <row r="170" spans="1:6" ht="15.75">
      <c r="A170" s="20" t="s">
        <v>181</v>
      </c>
      <c r="B170" s="65" t="s">
        <v>126</v>
      </c>
      <c r="C170" s="88">
        <v>0</v>
      </c>
      <c r="E170" s="128"/>
      <c r="F170" s="107"/>
    </row>
    <row r="171" spans="1:6" ht="15.75">
      <c r="A171" s="59">
        <v>4000</v>
      </c>
      <c r="B171" s="8" t="s">
        <v>12</v>
      </c>
      <c r="C171" s="87">
        <f>SUM(C172:C175)</f>
        <v>211.4</v>
      </c>
      <c r="E171" s="127"/>
      <c r="F171" s="107"/>
    </row>
    <row r="172" spans="1:6" ht="15.75">
      <c r="A172" s="6">
        <v>4030</v>
      </c>
      <c r="B172" s="65" t="s">
        <v>127</v>
      </c>
      <c r="C172" s="88">
        <v>0.2</v>
      </c>
      <c r="E172" s="128"/>
      <c r="F172" s="107"/>
    </row>
    <row r="173" spans="1:6" ht="15.75">
      <c r="A173" s="6">
        <v>4040</v>
      </c>
      <c r="B173" s="65" t="s">
        <v>128</v>
      </c>
      <c r="C173" s="88">
        <v>17.2</v>
      </c>
      <c r="E173" s="128"/>
      <c r="F173" s="107"/>
    </row>
    <row r="174" spans="1:6" ht="15.75">
      <c r="A174" s="6">
        <v>4081</v>
      </c>
      <c r="B174" s="65" t="s">
        <v>130</v>
      </c>
      <c r="C174" s="89">
        <v>184</v>
      </c>
      <c r="E174" s="128"/>
      <c r="F174" s="107"/>
    </row>
    <row r="175" spans="1:6" ht="15.75">
      <c r="A175" s="6">
        <v>4082</v>
      </c>
      <c r="B175" s="65" t="s">
        <v>131</v>
      </c>
      <c r="C175" s="89">
        <v>10</v>
      </c>
      <c r="E175" s="128"/>
      <c r="F175" s="107"/>
    </row>
    <row r="176" spans="1:6" ht="15.75">
      <c r="A176" s="56" t="s">
        <v>79</v>
      </c>
      <c r="B176" s="70" t="s">
        <v>132</v>
      </c>
      <c r="C176" s="90">
        <f>C177+C178+C179+C180</f>
        <v>1712.5</v>
      </c>
      <c r="E176" s="127"/>
      <c r="F176" s="107"/>
    </row>
    <row r="177" spans="1:6" ht="15.75">
      <c r="A177" s="60">
        <v>6013</v>
      </c>
      <c r="B177" s="65" t="s">
        <v>162</v>
      </c>
      <c r="C177" s="89">
        <v>304.6</v>
      </c>
      <c r="E177" s="128"/>
      <c r="F177" s="107"/>
    </row>
    <row r="178" spans="1:6" ht="31.5">
      <c r="A178" s="60">
        <v>6017</v>
      </c>
      <c r="B178" s="65" t="s">
        <v>134</v>
      </c>
      <c r="C178" s="89">
        <v>266.8</v>
      </c>
      <c r="E178" s="128"/>
      <c r="F178" s="107"/>
    </row>
    <row r="179" spans="1:6" ht="15.75">
      <c r="A179" s="60">
        <v>6030</v>
      </c>
      <c r="B179" s="65" t="s">
        <v>135</v>
      </c>
      <c r="C179" s="89">
        <v>1141.1</v>
      </c>
      <c r="E179" s="128"/>
      <c r="F179" s="107"/>
    </row>
    <row r="180" spans="1:6" ht="15.75">
      <c r="A180" s="60">
        <v>6090</v>
      </c>
      <c r="B180" s="65" t="s">
        <v>175</v>
      </c>
      <c r="C180" s="89">
        <v>0</v>
      </c>
      <c r="E180" s="128"/>
      <c r="F180" s="107"/>
    </row>
    <row r="181" spans="1:6" s="3" customFormat="1" ht="15.75">
      <c r="A181" s="61">
        <v>7000</v>
      </c>
      <c r="B181" s="70" t="s">
        <v>139</v>
      </c>
      <c r="C181" s="90">
        <f>C182+C184+C189+C183+C186+C185+C187</f>
        <v>663.7</v>
      </c>
      <c r="E181" s="127"/>
      <c r="F181" s="107"/>
    </row>
    <row r="182" spans="1:6" ht="15.75">
      <c r="A182" s="60">
        <v>7130</v>
      </c>
      <c r="B182" s="65" t="s">
        <v>163</v>
      </c>
      <c r="C182" s="89">
        <v>302.9</v>
      </c>
      <c r="E182" s="128"/>
      <c r="F182" s="107"/>
    </row>
    <row r="183" spans="1:6" ht="15.75">
      <c r="A183" s="60">
        <v>7310</v>
      </c>
      <c r="B183" s="65" t="s">
        <v>164</v>
      </c>
      <c r="C183" s="89">
        <v>0</v>
      </c>
      <c r="E183" s="128"/>
      <c r="F183" s="107"/>
    </row>
    <row r="184" spans="1:6" ht="31.5">
      <c r="A184" s="15" t="s">
        <v>170</v>
      </c>
      <c r="B184" s="65" t="s">
        <v>165</v>
      </c>
      <c r="C184" s="90">
        <v>0</v>
      </c>
      <c r="E184" s="127"/>
      <c r="F184" s="107"/>
    </row>
    <row r="185" spans="1:6" ht="15.75">
      <c r="A185" s="60">
        <v>7340</v>
      </c>
      <c r="B185" s="65" t="s">
        <v>166</v>
      </c>
      <c r="C185" s="89">
        <v>195.8</v>
      </c>
      <c r="E185" s="128"/>
      <c r="F185" s="107"/>
    </row>
    <row r="186" spans="1:6" s="3" customFormat="1" ht="15.75">
      <c r="A186" s="61">
        <v>7350</v>
      </c>
      <c r="B186" s="65" t="s">
        <v>167</v>
      </c>
      <c r="C186" s="89"/>
      <c r="E186" s="127"/>
      <c r="F186" s="107"/>
    </row>
    <row r="187" spans="1:6" s="3" customFormat="1" ht="27.75" customHeight="1">
      <c r="A187" s="138">
        <v>7363</v>
      </c>
      <c r="B187" s="65" t="s">
        <v>197</v>
      </c>
      <c r="C187" s="89">
        <v>146.3</v>
      </c>
      <c r="E187" s="127"/>
      <c r="F187" s="107"/>
    </row>
    <row r="188" spans="1:6" ht="15.75">
      <c r="A188" s="60">
        <v>7411</v>
      </c>
      <c r="B188" s="65" t="s">
        <v>168</v>
      </c>
      <c r="C188" s="89"/>
      <c r="E188" s="128"/>
      <c r="F188" s="107"/>
    </row>
    <row r="189" spans="1:6" ht="15.75" customHeight="1">
      <c r="A189" s="33">
        <v>7530</v>
      </c>
      <c r="B189" s="65" t="s">
        <v>143</v>
      </c>
      <c r="C189" s="88">
        <v>18.7</v>
      </c>
      <c r="E189" s="127"/>
      <c r="F189" s="107"/>
    </row>
    <row r="190" spans="1:6" ht="19.5" customHeight="1">
      <c r="A190" s="41">
        <v>8000</v>
      </c>
      <c r="B190" s="70" t="s">
        <v>148</v>
      </c>
      <c r="C190" s="93"/>
      <c r="E190" s="129"/>
      <c r="F190" s="107"/>
    </row>
    <row r="191" spans="1:6" ht="16.5" customHeight="1">
      <c r="A191" s="94">
        <v>8330</v>
      </c>
      <c r="B191" s="92" t="s">
        <v>169</v>
      </c>
      <c r="C191" s="95">
        <v>0</v>
      </c>
      <c r="E191" s="130"/>
      <c r="F191" s="107"/>
    </row>
    <row r="192" spans="1:6" ht="18" customHeight="1" thickBot="1">
      <c r="A192" s="96"/>
      <c r="B192" s="17" t="s">
        <v>13</v>
      </c>
      <c r="C192" s="102">
        <f>C190+C181+C176+C171+C167+C161+C160+C191</f>
        <v>5472.099999999999</v>
      </c>
      <c r="E192" s="131"/>
      <c r="F192" s="132"/>
    </row>
    <row r="193" ht="30" customHeight="1">
      <c r="B193" s="91"/>
    </row>
    <row r="194" ht="15" customHeight="1">
      <c r="B194" s="53"/>
    </row>
    <row r="195" ht="15.75">
      <c r="B195" s="53"/>
    </row>
    <row r="196" ht="15.75">
      <c r="B196" s="53"/>
    </row>
    <row r="197" ht="15.75">
      <c r="B197" s="53"/>
    </row>
    <row r="198" ht="15.75">
      <c r="B198" s="53"/>
    </row>
    <row r="199" ht="15.75">
      <c r="B199" s="53"/>
    </row>
    <row r="200" ht="15.75">
      <c r="B200" s="53"/>
    </row>
    <row r="201" ht="15.75">
      <c r="B201" s="53"/>
    </row>
    <row r="202" ht="15.75">
      <c r="B202" s="53"/>
    </row>
    <row r="203" ht="15.75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4" manualBreakCount="14">
    <brk id="39" max="255" man="1"/>
    <brk id="40" max="255" man="1"/>
    <brk id="51" max="255" man="1"/>
    <brk id="75" max="255" man="1"/>
    <brk id="90" max="255" man="1"/>
    <brk id="118" max="255" man="1"/>
    <brk id="119" max="255" man="1"/>
    <brk id="122" max="255" man="1"/>
    <brk id="128" max="255" man="1"/>
    <brk id="162" max="255" man="1"/>
    <brk id="166" max="255" man="1"/>
    <brk id="209" max="255" man="1"/>
    <brk id="210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2019-04-15T11:56:29Z</dcterms:modified>
  <cp:category/>
  <cp:version/>
  <cp:contentType/>
  <cp:contentStatus/>
</cp:coreProperties>
</file>