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'дод.7'!$4:$6</definedName>
    <definedName name="_xlnm.Print_Area" localSheetId="0">'дод.7'!$A$1:$L$36</definedName>
  </definedNames>
  <calcPr fullCalcOnLoad="1"/>
</workbook>
</file>

<file path=xl/sharedStrings.xml><?xml version="1.0" encoding="utf-8"?>
<sst xmlns="http://schemas.openxmlformats.org/spreadsheetml/2006/main" count="124" uniqueCount="114">
  <si>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</si>
  <si>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</si>
  <si>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</si>
  <si>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</si>
  <si>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0110000</t>
  </si>
  <si>
    <t>грн.</t>
  </si>
  <si>
    <t>Секретар міської ради</t>
  </si>
  <si>
    <t>Я.П.Дзиндра</t>
  </si>
  <si>
    <t>Всього</t>
  </si>
  <si>
    <t>0100000</t>
  </si>
  <si>
    <t>0470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</si>
  <si>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</si>
  <si>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</si>
  <si>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</si>
  <si>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</si>
  <si>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</si>
  <si>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</si>
  <si>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</si>
  <si>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</si>
  <si>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</si>
  <si>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 xml:space="preserve">Зміни до розподілу витрат міського бюджету на реалізацію міських програм у 2019 році
</t>
  </si>
  <si>
    <t>3700000</t>
  </si>
  <si>
    <t>Фінансове управління Чортківської міської ради</t>
  </si>
  <si>
    <t>3710000</t>
  </si>
  <si>
    <t>3719800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</si>
  <si>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</si>
  <si>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</si>
  <si>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</si>
  <si>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</si>
  <si>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</si>
  <si>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</si>
  <si>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</si>
  <si>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надання адресної грошової допомоги громадянам м. Чорткова на 2017-2019  роки</t>
  </si>
  <si>
    <t>Рішення сесії від 23.12.2016   № 486</t>
  </si>
  <si>
    <t>0116017</t>
  </si>
  <si>
    <t>6017</t>
  </si>
  <si>
    <t>0620</t>
  </si>
  <si>
    <t>Інша діяльність, пов`язана з експлуатацією об`єктів житлово-комунального господарства</t>
  </si>
  <si>
    <t>Програма фінансової підтримки комунальних підриємств міста Чорткова на 2019 рік</t>
  </si>
  <si>
    <t>Рішення сесії від 21.12.2018   № 1324</t>
  </si>
  <si>
    <t>Програма підтримки та стимулювання створення ефективних об'єднань співвласників багатоквартирних будинків  міста Чорткова на 2018-2020 роки</t>
  </si>
  <si>
    <t>Рішення сесії від 02.02.2018   № 965</t>
  </si>
  <si>
    <t>0116030</t>
  </si>
  <si>
    <t>6030</t>
  </si>
  <si>
    <t>Організація благоустрою населених пуктів</t>
  </si>
  <si>
    <t>Програма поводження з твердими побутовими відходами на території міста Чорткова на 2018-2020 роки</t>
  </si>
  <si>
    <t>Рішення сесії від 21.06.2018   № 1109</t>
  </si>
  <si>
    <t>Рішення сесії від 05.01.2016   № 60</t>
  </si>
  <si>
    <t>Програма розвитку велоінфраструктури міста Чорткова на 2016-2020 роки</t>
  </si>
  <si>
    <t>Програма "Безпечне місто" на 2019-2022 роки</t>
  </si>
  <si>
    <t>Рішення сесії від 11.12.2018   № 1279</t>
  </si>
  <si>
    <t>0117340</t>
  </si>
  <si>
    <t>7340</t>
  </si>
  <si>
    <t>0443</t>
  </si>
  <si>
    <t>Проектування, реставрація та охорона пам'яток архітектури</t>
  </si>
  <si>
    <t>Програма збереження архітектурних пам'яток місцевого значення на 2016-2020 роки</t>
  </si>
  <si>
    <t>Рішення сесії від 06.09.2016   № 345</t>
  </si>
  <si>
    <t>0117530</t>
  </si>
  <si>
    <t>7530</t>
  </si>
  <si>
    <t>0460</t>
  </si>
  <si>
    <t>Інші заходи у сфері зв'язку, телекомунікації та інформатики</t>
  </si>
  <si>
    <t>Програма "Чортків- Smart City" на 2019-2022 роки</t>
  </si>
  <si>
    <t>Рішення сесії від 11.12.2018   № 1278</t>
  </si>
  <si>
    <t>0600000</t>
  </si>
  <si>
    <t>Управління освіти, молоді та спорту Чортківської міської ради</t>
  </si>
  <si>
    <t>0610000</t>
  </si>
  <si>
    <t>0611162</t>
  </si>
  <si>
    <t>1162</t>
  </si>
  <si>
    <t>0990</t>
  </si>
  <si>
    <t>Інші програми та заходи у сфері освіти</t>
  </si>
  <si>
    <t>Програма підтримки обдарованих дітей міста Чорткова на 2016-2020 роки</t>
  </si>
  <si>
    <t>Рішення сесії від 19.02.2016   № 115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</si>
  <si>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</si>
  <si>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</si>
  <si>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</si>
  <si>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</si>
  <si>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футболу в м. Чортків на період 2016-2021 років</t>
  </si>
  <si>
    <t>Рішення сесії від 05.01.2016   № 71</t>
  </si>
  <si>
    <t>Міська програма розвитку волейболу і баскетболу на 2016 - 2020 роки</t>
  </si>
  <si>
    <t>Рішення сесії від 13.10.2016   № 348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</si>
  <si>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</si>
  <si>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</si>
  <si>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</si>
  <si>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</si>
  <si>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</si>
  <si>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</si>
  <si>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</si>
  <si>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Програма розвитку комунального підприємства "Парковий культурно-спортивний комплекс" на 2019-2021 роки</t>
  </si>
  <si>
    <t>Рішення сесії від 21.12.2018   № 1332</t>
  </si>
  <si>
    <t>1014082</t>
  </si>
  <si>
    <t>4082</t>
  </si>
  <si>
    <t>Інші заходи в галузі культури і мистецтва</t>
  </si>
  <si>
    <t>Програма розвитку культури в місті Чорткові на 2018-2020 роки</t>
  </si>
  <si>
    <t>Рішення сесії від 24.05.2018   № 1067</t>
  </si>
  <si>
    <t>0117622</t>
  </si>
  <si>
    <t>7622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</si>
  <si>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</si>
  <si>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</si>
  <si>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Рішення сесії від 09.06.2017   № 663</t>
  </si>
  <si>
    <t xml:space="preserve">Програма підтримки Державної установи «Чортківська установа виконання покарань (№ 26)» на 2019 – 2020 роки </t>
  </si>
  <si>
    <t>Рішення сесії від 28.02.2019          № 1384</t>
  </si>
  <si>
    <t>0800000</t>
  </si>
  <si>
    <t xml:space="preserve">Управління соціального захисту населення, сім'ї та праці Чортківської міської ради </t>
  </si>
  <si>
    <t>0810000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</si>
  <si>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</si>
  <si>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</si>
  <si>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</si>
  <si>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Програма соціальної підтримки малозахищених верств населення "Турбота"у м.Чорткові на 2018-2020  роки</t>
  </si>
  <si>
    <t>Рішення сесії від 12.12.2017    № 886</t>
  </si>
  <si>
    <t>0813180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</si>
  <si>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</si>
  <si>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</si>
  <si>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</si>
  <si>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 xml:space="preserve">Додаток 6
до рішення  міської ради
від 23 травня 2019 року №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</si>
</sst>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2" xfId="0" applyNumberFormat="1" applyFont="1" applyBorder="1" applyAlignment="1">
      <alignment horizontal="center" vertical="center" wrapText="1"/>
    </xf>
    <xf numFmtId="184" fontId="39" fillId="0" borderId="12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wrapText="1"/>
    </xf>
    <xf numFmtId="184" fontId="38" fillId="0" borderId="12" xfId="0" applyNumberFormat="1" applyFont="1" applyBorder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2" xfId="95" applyNumberFormat="1" applyFont="1" applyBorder="1" applyAlignment="1">
      <alignment vertical="center" wrapText="1"/>
      <protection/>
    </xf>
    <xf numFmtId="14" fontId="29" fillId="0" borderId="12" xfId="95" applyNumberFormat="1" applyFont="1" applyFill="1" applyBorder="1" applyAlignment="1">
      <alignment horizontal="center" vertical="center" wrapText="1"/>
      <protection/>
    </xf>
    <xf numFmtId="14" fontId="29" fillId="0" borderId="12" xfId="0" applyNumberFormat="1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 wrapText="1"/>
    </xf>
    <xf numFmtId="3" fontId="42" fillId="0" borderId="12" xfId="0" applyNumberFormat="1" applyFont="1" applyFill="1" applyBorder="1" applyAlignment="1">
      <alignment horizontal="center" vertical="center" wrapText="1"/>
    </xf>
    <xf numFmtId="3" fontId="41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0" fillId="0" borderId="12" xfId="0" applyNumberFormat="1" applyFont="1" applyBorder="1" applyAlignment="1">
      <alignment horizontal="center" vertical="center" wrapText="1"/>
    </xf>
    <xf numFmtId="3" fontId="40" fillId="0" borderId="12" xfId="95" applyNumberFormat="1" applyFont="1" applyBorder="1" applyAlignment="1">
      <alignment horizontal="center" vertical="center" wrapText="1"/>
      <protection/>
    </xf>
    <xf numFmtId="14" fontId="38" fillId="0" borderId="12" xfId="95" applyNumberFormat="1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top"/>
      <protection/>
    </xf>
    <xf numFmtId="184" fontId="41" fillId="0" borderId="0" xfId="0" applyNumberFormat="1" applyFont="1" applyBorder="1" applyAlignment="1">
      <alignment wrapText="1"/>
    </xf>
    <xf numFmtId="3" fontId="40" fillId="0" borderId="0" xfId="95" applyNumberFormat="1" applyFont="1" applyBorder="1" applyAlignment="1">
      <alignment wrapText="1"/>
      <protection/>
    </xf>
    <xf numFmtId="0" fontId="26" fillId="27" borderId="12" xfId="0" applyFont="1" applyFill="1" applyBorder="1" applyAlignment="1">
      <alignment horizontal="center" vertical="center" wrapText="1"/>
    </xf>
    <xf numFmtId="184" fontId="29" fillId="0" borderId="12" xfId="95" applyNumberFormat="1" applyFont="1" applyFill="1" applyBorder="1" applyAlignment="1">
      <alignment horizontal="left" vertical="center" wrapText="1"/>
      <protection/>
    </xf>
    <xf numFmtId="184" fontId="20" fillId="0" borderId="12" xfId="95" applyNumberFormat="1" applyFont="1" applyFill="1" applyBorder="1" applyAlignment="1">
      <alignment horizontal="left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3" fontId="41" fillId="0" borderId="12" xfId="95" applyNumberFormat="1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left" vertical="center" wrapText="1"/>
    </xf>
    <xf numFmtId="14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184" fontId="29" fillId="0" borderId="12" xfId="0" applyNumberFormat="1" applyFont="1" applyFill="1" applyBorder="1" applyAlignment="1">
      <alignment horizontal="left"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84" fontId="39" fillId="0" borderId="12" xfId="0" applyNumberFormat="1" applyFont="1" applyFill="1" applyBorder="1" applyAlignment="1">
      <alignment horizontal="left" vertical="center" wrapText="1"/>
    </xf>
    <xf numFmtId="14" fontId="39" fillId="0" borderId="12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 quotePrefix="1">
      <alignment vertical="center" wrapText="1"/>
    </xf>
    <xf numFmtId="184" fontId="38" fillId="0" borderId="12" xfId="95" applyNumberFormat="1" applyFont="1" applyFill="1" applyBorder="1" applyAlignment="1">
      <alignment horizontal="left" vertical="center" wrapText="1"/>
      <protection/>
    </xf>
    <xf numFmtId="14" fontId="39" fillId="0" borderId="12" xfId="95" applyNumberFormat="1" applyFont="1" applyFill="1" applyBorder="1" applyAlignment="1">
      <alignment horizontal="center" vertical="center" wrapText="1"/>
      <protection/>
    </xf>
    <xf numFmtId="0" fontId="42" fillId="0" borderId="12" xfId="105" applyFont="1" applyFill="1" applyBorder="1" applyAlignment="1">
      <alignment horizontal="left" vertical="center" wrapText="1"/>
      <protection/>
    </xf>
    <xf numFmtId="49" fontId="29" fillId="0" borderId="15" xfId="0" applyNumberFormat="1" applyFont="1" applyFill="1" applyBorder="1" applyAlignment="1">
      <alignment vertic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184" fontId="39" fillId="0" borderId="12" xfId="0" applyNumberFormat="1" applyFont="1" applyFill="1" applyBorder="1" applyAlignment="1">
      <alignment horizontal="left" vertical="center" wrapText="1"/>
    </xf>
    <xf numFmtId="14" fontId="38" fillId="0" borderId="15" xfId="95" applyNumberFormat="1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29" fillId="0" borderId="15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2" fontId="29" fillId="0" borderId="15" xfId="0" applyNumberFormat="1" applyFont="1" applyBorder="1" applyAlignment="1" quotePrefix="1">
      <alignment horizontal="center" vertical="center" wrapText="1"/>
    </xf>
    <xf numFmtId="2" fontId="29" fillId="0" borderId="16" xfId="0" applyNumberFormat="1" applyFont="1" applyBorder="1" applyAlignment="1" quotePrefix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Zeros="0" tabSelected="1" zoomScale="85" zoomScaleNormal="85" zoomScaleSheetLayoutView="75" zoomScalePageLayoutView="0" workbookViewId="0" topLeftCell="A1">
      <selection activeCell="B2" sqref="B2:L2"/>
    </sheetView>
  </sheetViews>
  <sheetFormatPr defaultColWidth="9.16015625" defaultRowHeight="12.75"/>
  <cols>
    <col min="1" max="1" width="4.66015625" style="3" customWidth="1"/>
    <col min="2" max="2" width="16.5" style="7" hidden="1" customWidth="1"/>
    <col min="3" max="3" width="11.16015625" style="7" customWidth="1"/>
    <col min="4" max="4" width="15.16015625" style="7" customWidth="1"/>
    <col min="5" max="5" width="16" style="7" customWidth="1"/>
    <col min="6" max="6" width="42.33203125" style="3" customWidth="1"/>
    <col min="7" max="7" width="47.5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5.5" style="3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58" t="s">
        <v>19</v>
      </c>
      <c r="J1" s="91" t="s">
        <v>113</v>
      </c>
      <c r="K1" s="91"/>
      <c r="L1" s="91"/>
    </row>
    <row r="2" spans="1:12" ht="32.25" customHeight="1">
      <c r="A2" s="1"/>
      <c r="B2" s="92" t="s">
        <v>20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2.75" customHeight="1">
      <c r="B3" s="8"/>
      <c r="C3" s="29"/>
      <c r="D3" s="29"/>
      <c r="E3" s="29"/>
      <c r="F3" s="10"/>
      <c r="G3" s="10"/>
      <c r="H3" s="10"/>
      <c r="I3" s="10"/>
      <c r="J3" s="10"/>
      <c r="K3" s="11"/>
      <c r="L3" s="31" t="s">
        <v>5</v>
      </c>
    </row>
    <row r="4" spans="1:12" ht="33.75" customHeight="1">
      <c r="A4" s="9"/>
      <c r="B4" s="12" t="s">
        <v>2</v>
      </c>
      <c r="C4" s="94" t="s">
        <v>11</v>
      </c>
      <c r="D4" s="94" t="s">
        <v>12</v>
      </c>
      <c r="E4" s="98" t="s">
        <v>13</v>
      </c>
      <c r="F4" s="98" t="s">
        <v>14</v>
      </c>
      <c r="G4" s="81" t="s">
        <v>15</v>
      </c>
      <c r="H4" s="81" t="s">
        <v>16</v>
      </c>
      <c r="I4" s="81" t="s">
        <v>17</v>
      </c>
      <c r="J4" s="89" t="s">
        <v>0</v>
      </c>
      <c r="K4" s="96" t="s">
        <v>1</v>
      </c>
      <c r="L4" s="97"/>
    </row>
    <row r="5" spans="1:12" ht="114" customHeight="1">
      <c r="A5" s="9"/>
      <c r="B5" s="12"/>
      <c r="C5" s="95"/>
      <c r="D5" s="95"/>
      <c r="E5" s="99"/>
      <c r="F5" s="99"/>
      <c r="G5" s="82"/>
      <c r="H5" s="82"/>
      <c r="I5" s="82"/>
      <c r="J5" s="90"/>
      <c r="K5" s="6" t="s">
        <v>17</v>
      </c>
      <c r="L5" s="6" t="s">
        <v>18</v>
      </c>
    </row>
    <row r="6" spans="1:12" ht="18" customHeight="1">
      <c r="A6" s="9"/>
      <c r="B6" s="12"/>
      <c r="C6" s="28">
        <v>1</v>
      </c>
      <c r="D6" s="42">
        <v>2</v>
      </c>
      <c r="E6" s="43">
        <v>3</v>
      </c>
      <c r="F6" s="44">
        <v>4</v>
      </c>
      <c r="G6" s="45">
        <v>5</v>
      </c>
      <c r="H6" s="45">
        <v>6</v>
      </c>
      <c r="I6" s="45">
        <v>7</v>
      </c>
      <c r="J6" s="46">
        <v>8</v>
      </c>
      <c r="K6" s="16">
        <v>9</v>
      </c>
      <c r="L6" s="16">
        <v>10</v>
      </c>
    </row>
    <row r="7" spans="1:12" s="20" customFormat="1" ht="18.75">
      <c r="A7" s="17"/>
      <c r="B7" s="18"/>
      <c r="C7" s="15" t="s">
        <v>9</v>
      </c>
      <c r="D7" s="18"/>
      <c r="E7" s="18"/>
      <c r="F7" s="35" t="s">
        <v>3</v>
      </c>
      <c r="G7" s="19"/>
      <c r="H7" s="47"/>
      <c r="I7" s="56">
        <f>I8</f>
        <v>979675</v>
      </c>
      <c r="J7" s="56">
        <f>J8</f>
        <v>670000</v>
      </c>
      <c r="K7" s="56">
        <f>K8</f>
        <v>309675</v>
      </c>
      <c r="L7" s="56">
        <f>L8</f>
        <v>309675</v>
      </c>
    </row>
    <row r="8" spans="1:12" s="20" customFormat="1" ht="18.75">
      <c r="A8" s="17"/>
      <c r="B8" s="18"/>
      <c r="C8" s="15" t="s">
        <v>4</v>
      </c>
      <c r="D8" s="18"/>
      <c r="E8" s="18"/>
      <c r="F8" s="35" t="s">
        <v>3</v>
      </c>
      <c r="G8" s="19"/>
      <c r="H8" s="47"/>
      <c r="I8" s="56">
        <f>SUM(I9:I16)</f>
        <v>979675</v>
      </c>
      <c r="J8" s="56">
        <f>SUM(J9:J16)</f>
        <v>670000</v>
      </c>
      <c r="K8" s="56">
        <f>SUM(K9:K16)</f>
        <v>309675</v>
      </c>
      <c r="L8" s="56">
        <f>SUM(L9:L16)</f>
        <v>309675</v>
      </c>
    </row>
    <row r="9" spans="1:12" s="20" customFormat="1" ht="47.25">
      <c r="A9" s="17"/>
      <c r="B9" s="18"/>
      <c r="C9" s="38" t="s">
        <v>28</v>
      </c>
      <c r="D9" s="38" t="s">
        <v>29</v>
      </c>
      <c r="E9" s="38" t="s">
        <v>30</v>
      </c>
      <c r="F9" s="41" t="s">
        <v>31</v>
      </c>
      <c r="G9" s="37" t="s">
        <v>32</v>
      </c>
      <c r="H9" s="48" t="s">
        <v>33</v>
      </c>
      <c r="I9" s="65">
        <f aca="true" t="shared" si="0" ref="I9:I16">J9+K9</f>
        <v>150000</v>
      </c>
      <c r="J9" s="65">
        <v>150000</v>
      </c>
      <c r="K9" s="65"/>
      <c r="L9" s="65"/>
    </row>
    <row r="10" spans="1:12" s="20" customFormat="1" ht="47.25">
      <c r="A10" s="17"/>
      <c r="B10" s="18"/>
      <c r="C10" s="84" t="s">
        <v>34</v>
      </c>
      <c r="D10" s="84" t="s">
        <v>35</v>
      </c>
      <c r="E10" s="84" t="s">
        <v>36</v>
      </c>
      <c r="F10" s="100" t="s">
        <v>37</v>
      </c>
      <c r="G10" s="40" t="s">
        <v>38</v>
      </c>
      <c r="H10" s="50" t="s">
        <v>39</v>
      </c>
      <c r="I10" s="65">
        <f t="shared" si="0"/>
        <v>90000</v>
      </c>
      <c r="J10" s="65">
        <v>90000</v>
      </c>
      <c r="K10" s="65"/>
      <c r="L10" s="65"/>
    </row>
    <row r="11" spans="1:12" s="20" customFormat="1" ht="78.75">
      <c r="A11" s="17"/>
      <c r="B11" s="18"/>
      <c r="C11" s="85"/>
      <c r="D11" s="85"/>
      <c r="E11" s="85"/>
      <c r="F11" s="101"/>
      <c r="G11" s="66" t="s">
        <v>40</v>
      </c>
      <c r="H11" s="67" t="s">
        <v>41</v>
      </c>
      <c r="I11" s="65">
        <f t="shared" si="0"/>
        <v>200000</v>
      </c>
      <c r="J11" s="65">
        <v>200000</v>
      </c>
      <c r="K11" s="65"/>
      <c r="L11" s="65"/>
    </row>
    <row r="12" spans="1:12" s="20" customFormat="1" ht="47.25">
      <c r="A12" s="17"/>
      <c r="B12" s="18"/>
      <c r="C12" s="84" t="s">
        <v>42</v>
      </c>
      <c r="D12" s="84" t="s">
        <v>43</v>
      </c>
      <c r="E12" s="84" t="s">
        <v>36</v>
      </c>
      <c r="F12" s="86" t="s">
        <v>44</v>
      </c>
      <c r="G12" s="62" t="s">
        <v>45</v>
      </c>
      <c r="H12" s="50" t="s">
        <v>46</v>
      </c>
      <c r="I12" s="65">
        <f t="shared" si="0"/>
        <v>100000</v>
      </c>
      <c r="J12" s="65">
        <v>100000</v>
      </c>
      <c r="K12" s="65"/>
      <c r="L12" s="65"/>
    </row>
    <row r="13" spans="1:12" s="20" customFormat="1" ht="47.25">
      <c r="A13" s="17"/>
      <c r="B13" s="18"/>
      <c r="C13" s="102"/>
      <c r="D13" s="102"/>
      <c r="E13" s="102"/>
      <c r="F13" s="103"/>
      <c r="G13" s="66" t="s">
        <v>48</v>
      </c>
      <c r="H13" s="50" t="s">
        <v>47</v>
      </c>
      <c r="I13" s="65">
        <f t="shared" si="0"/>
        <v>50000</v>
      </c>
      <c r="J13" s="65">
        <v>50000</v>
      </c>
      <c r="K13" s="65"/>
      <c r="L13" s="65"/>
    </row>
    <row r="14" spans="1:12" s="20" customFormat="1" ht="47.25">
      <c r="A14" s="17"/>
      <c r="B14" s="18"/>
      <c r="C14" s="85"/>
      <c r="D14" s="85"/>
      <c r="E14" s="85"/>
      <c r="F14" s="87"/>
      <c r="G14" s="40" t="s">
        <v>49</v>
      </c>
      <c r="H14" s="50" t="s">
        <v>50</v>
      </c>
      <c r="I14" s="65">
        <f t="shared" si="0"/>
        <v>40000</v>
      </c>
      <c r="J14" s="65">
        <v>40000</v>
      </c>
      <c r="K14" s="65"/>
      <c r="L14" s="65"/>
    </row>
    <row r="15" spans="1:12" s="22" customFormat="1" ht="47.25">
      <c r="A15" s="21"/>
      <c r="B15" s="61"/>
      <c r="C15" s="38" t="s">
        <v>51</v>
      </c>
      <c r="D15" s="38" t="s">
        <v>52</v>
      </c>
      <c r="E15" s="38" t="s">
        <v>53</v>
      </c>
      <c r="F15" s="68" t="s">
        <v>54</v>
      </c>
      <c r="G15" s="69" t="s">
        <v>55</v>
      </c>
      <c r="H15" s="49" t="s">
        <v>56</v>
      </c>
      <c r="I15" s="51">
        <f t="shared" si="0"/>
        <v>269675</v>
      </c>
      <c r="J15" s="52"/>
      <c r="K15" s="52">
        <f>L15</f>
        <v>269675</v>
      </c>
      <c r="L15" s="52">
        <v>269675</v>
      </c>
    </row>
    <row r="16" spans="1:12" s="22" customFormat="1" ht="47.25">
      <c r="A16" s="21"/>
      <c r="B16" s="61"/>
      <c r="C16" s="38" t="s">
        <v>57</v>
      </c>
      <c r="D16" s="38" t="s">
        <v>58</v>
      </c>
      <c r="E16" s="38" t="s">
        <v>59</v>
      </c>
      <c r="F16" s="68" t="s">
        <v>60</v>
      </c>
      <c r="G16" s="70" t="s">
        <v>61</v>
      </c>
      <c r="H16" s="57" t="s">
        <v>62</v>
      </c>
      <c r="I16" s="51">
        <f t="shared" si="0"/>
        <v>80000</v>
      </c>
      <c r="J16" s="52">
        <v>40000</v>
      </c>
      <c r="K16" s="52">
        <f>L16</f>
        <v>40000</v>
      </c>
      <c r="L16" s="52">
        <v>40000</v>
      </c>
    </row>
    <row r="17" spans="1:12" s="22" customFormat="1" ht="31.5">
      <c r="A17" s="21"/>
      <c r="B17" s="61"/>
      <c r="C17" s="27" t="s">
        <v>63</v>
      </c>
      <c r="D17" s="27"/>
      <c r="E17" s="27"/>
      <c r="F17" s="30" t="s">
        <v>64</v>
      </c>
      <c r="G17" s="71"/>
      <c r="H17" s="72"/>
      <c r="I17" s="53">
        <f>I18</f>
        <v>267500</v>
      </c>
      <c r="J17" s="53">
        <f>J18</f>
        <v>267500</v>
      </c>
      <c r="K17" s="53">
        <f>K18</f>
        <v>0</v>
      </c>
      <c r="L17" s="53">
        <f>L18</f>
        <v>0</v>
      </c>
    </row>
    <row r="18" spans="1:12" s="22" customFormat="1" ht="31.5">
      <c r="A18" s="21"/>
      <c r="B18" s="61"/>
      <c r="C18" s="27" t="s">
        <v>65</v>
      </c>
      <c r="D18" s="27"/>
      <c r="E18" s="27"/>
      <c r="F18" s="30" t="s">
        <v>64</v>
      </c>
      <c r="G18" s="71"/>
      <c r="H18" s="72"/>
      <c r="I18" s="53">
        <f>I19+I20+I21</f>
        <v>267500</v>
      </c>
      <c r="J18" s="53">
        <f>J19+J20+J21</f>
        <v>267500</v>
      </c>
      <c r="K18" s="53">
        <f>K19+K20+K21</f>
        <v>0</v>
      </c>
      <c r="L18" s="53">
        <f>L19+L20+L21</f>
        <v>0</v>
      </c>
    </row>
    <row r="19" spans="1:12" s="22" customFormat="1" ht="47.25">
      <c r="A19" s="21"/>
      <c r="B19" s="61"/>
      <c r="C19" s="38" t="s">
        <v>66</v>
      </c>
      <c r="D19" s="38" t="s">
        <v>67</v>
      </c>
      <c r="E19" s="38" t="s">
        <v>68</v>
      </c>
      <c r="F19" s="68" t="s">
        <v>69</v>
      </c>
      <c r="G19" s="69" t="s">
        <v>70</v>
      </c>
      <c r="H19" s="49" t="s">
        <v>71</v>
      </c>
      <c r="I19" s="51">
        <f>J19+K19</f>
        <v>12500</v>
      </c>
      <c r="J19" s="52">
        <v>12500</v>
      </c>
      <c r="K19" s="52"/>
      <c r="L19" s="52"/>
    </row>
    <row r="20" spans="1:12" s="22" customFormat="1" ht="47.25">
      <c r="A20" s="21"/>
      <c r="B20" s="61"/>
      <c r="C20" s="84" t="s">
        <v>72</v>
      </c>
      <c r="D20" s="84" t="s">
        <v>73</v>
      </c>
      <c r="E20" s="84" t="s">
        <v>74</v>
      </c>
      <c r="F20" s="86" t="s">
        <v>75</v>
      </c>
      <c r="G20" s="37" t="s">
        <v>76</v>
      </c>
      <c r="H20" s="48" t="s">
        <v>77</v>
      </c>
      <c r="I20" s="51">
        <f>J20+K20</f>
        <v>205000</v>
      </c>
      <c r="J20" s="52">
        <v>205000</v>
      </c>
      <c r="K20" s="52"/>
      <c r="L20" s="52"/>
    </row>
    <row r="21" spans="1:12" s="22" customFormat="1" ht="47.25">
      <c r="A21" s="21"/>
      <c r="B21" s="23"/>
      <c r="C21" s="85"/>
      <c r="D21" s="85"/>
      <c r="E21" s="85"/>
      <c r="F21" s="87"/>
      <c r="G21" s="37" t="s">
        <v>78</v>
      </c>
      <c r="H21" s="48" t="s">
        <v>79</v>
      </c>
      <c r="I21" s="51">
        <f>J21+K21</f>
        <v>50000</v>
      </c>
      <c r="J21" s="52">
        <v>50000</v>
      </c>
      <c r="K21" s="52"/>
      <c r="L21" s="52"/>
    </row>
    <row r="22" spans="1:12" s="22" customFormat="1" ht="47.25">
      <c r="A22" s="21"/>
      <c r="B22" s="23"/>
      <c r="C22" s="15" t="s">
        <v>101</v>
      </c>
      <c r="D22" s="15"/>
      <c r="E22" s="15"/>
      <c r="F22" s="35" t="s">
        <v>102</v>
      </c>
      <c r="G22" s="79"/>
      <c r="H22" s="48"/>
      <c r="I22" s="53">
        <f>I23</f>
        <v>0</v>
      </c>
      <c r="J22" s="53">
        <f>J23</f>
        <v>0</v>
      </c>
      <c r="K22" s="53">
        <f>K23</f>
        <v>0</v>
      </c>
      <c r="L22" s="53">
        <f>L23</f>
        <v>0</v>
      </c>
    </row>
    <row r="23" spans="1:12" s="22" customFormat="1" ht="47.25">
      <c r="A23" s="21"/>
      <c r="B23" s="23"/>
      <c r="C23" s="15" t="s">
        <v>103</v>
      </c>
      <c r="D23" s="15"/>
      <c r="E23" s="15"/>
      <c r="F23" s="35" t="s">
        <v>102</v>
      </c>
      <c r="G23" s="79"/>
      <c r="H23" s="48"/>
      <c r="I23" s="53">
        <f>I24+I25</f>
        <v>0</v>
      </c>
      <c r="J23" s="53">
        <f>J24+J25</f>
        <v>0</v>
      </c>
      <c r="K23" s="53">
        <f>K24+K25</f>
        <v>0</v>
      </c>
      <c r="L23" s="53">
        <f>L24+L25</f>
        <v>0</v>
      </c>
    </row>
    <row r="24" spans="1:12" s="22" customFormat="1" ht="126">
      <c r="A24" s="21"/>
      <c r="B24" s="23"/>
      <c r="C24" s="38" t="s">
        <v>104</v>
      </c>
      <c r="D24" s="38" t="s">
        <v>105</v>
      </c>
      <c r="E24" s="38"/>
      <c r="F24" s="68" t="s">
        <v>106</v>
      </c>
      <c r="G24" s="69" t="s">
        <v>107</v>
      </c>
      <c r="H24" s="80" t="s">
        <v>108</v>
      </c>
      <c r="I24" s="51">
        <f>J24+K24</f>
        <v>-20000</v>
      </c>
      <c r="J24" s="52">
        <v>-20000</v>
      </c>
      <c r="K24" s="52"/>
      <c r="L24" s="52"/>
    </row>
    <row r="25" spans="1:12" s="22" customFormat="1" ht="110.25">
      <c r="A25" s="21"/>
      <c r="B25" s="23"/>
      <c r="C25" s="38" t="s">
        <v>109</v>
      </c>
      <c r="D25" s="38" t="s">
        <v>110</v>
      </c>
      <c r="E25" s="38" t="s">
        <v>111</v>
      </c>
      <c r="F25" s="68" t="s">
        <v>112</v>
      </c>
      <c r="G25" s="69" t="s">
        <v>107</v>
      </c>
      <c r="H25" s="80" t="s">
        <v>108</v>
      </c>
      <c r="I25" s="51">
        <f>J25+K25</f>
        <v>20000</v>
      </c>
      <c r="J25" s="52">
        <v>20000</v>
      </c>
      <c r="K25" s="52"/>
      <c r="L25" s="52"/>
    </row>
    <row r="26" spans="1:12" s="22" customFormat="1" ht="47.25">
      <c r="A26" s="21"/>
      <c r="B26" s="23"/>
      <c r="C26" s="15" t="s">
        <v>80</v>
      </c>
      <c r="D26" s="15"/>
      <c r="E26" s="15"/>
      <c r="F26" s="73" t="s">
        <v>81</v>
      </c>
      <c r="G26" s="74"/>
      <c r="H26" s="75"/>
      <c r="I26" s="53">
        <f>I27</f>
        <v>624556</v>
      </c>
      <c r="J26" s="53">
        <f>J27</f>
        <v>300000</v>
      </c>
      <c r="K26" s="53">
        <f>K27</f>
        <v>324556</v>
      </c>
      <c r="L26" s="53">
        <f>L27</f>
        <v>324556</v>
      </c>
    </row>
    <row r="27" spans="1:12" s="22" customFormat="1" ht="47.25">
      <c r="A27" s="21"/>
      <c r="B27" s="23"/>
      <c r="C27" s="15" t="s">
        <v>82</v>
      </c>
      <c r="D27" s="15"/>
      <c r="E27" s="15"/>
      <c r="F27" s="73" t="s">
        <v>81</v>
      </c>
      <c r="G27" s="74"/>
      <c r="H27" s="75"/>
      <c r="I27" s="53">
        <f>I28+I29+I30</f>
        <v>624556</v>
      </c>
      <c r="J27" s="53">
        <f>J28+J29+J30</f>
        <v>300000</v>
      </c>
      <c r="K27" s="53">
        <f>K28+K29+K30</f>
        <v>324556</v>
      </c>
      <c r="L27" s="53">
        <f>L28+L29+L30</f>
        <v>324556</v>
      </c>
    </row>
    <row r="28" spans="1:12" s="22" customFormat="1" ht="63">
      <c r="A28" s="21"/>
      <c r="B28" s="23"/>
      <c r="C28" s="39" t="s">
        <v>83</v>
      </c>
      <c r="D28" s="38" t="s">
        <v>84</v>
      </c>
      <c r="E28" s="38" t="s">
        <v>85</v>
      </c>
      <c r="F28" s="41" t="s">
        <v>86</v>
      </c>
      <c r="G28" s="37" t="s">
        <v>87</v>
      </c>
      <c r="H28" s="57" t="s">
        <v>88</v>
      </c>
      <c r="I28" s="51">
        <f>J28+K28</f>
        <v>250000</v>
      </c>
      <c r="J28" s="52"/>
      <c r="K28" s="52">
        <f>L28</f>
        <v>250000</v>
      </c>
      <c r="L28" s="52">
        <v>250000</v>
      </c>
    </row>
    <row r="29" spans="1:12" s="22" customFormat="1" ht="47.25">
      <c r="A29" s="21"/>
      <c r="B29" s="23"/>
      <c r="C29" s="38" t="s">
        <v>89</v>
      </c>
      <c r="D29" s="38" t="s">
        <v>90</v>
      </c>
      <c r="E29" s="38" t="s">
        <v>85</v>
      </c>
      <c r="F29" s="41" t="s">
        <v>91</v>
      </c>
      <c r="G29" s="37" t="s">
        <v>92</v>
      </c>
      <c r="H29" s="48" t="s">
        <v>93</v>
      </c>
      <c r="I29" s="51">
        <f>J29+K29</f>
        <v>300000</v>
      </c>
      <c r="J29" s="52">
        <v>300000</v>
      </c>
      <c r="K29" s="52">
        <f>L29</f>
        <v>0</v>
      </c>
      <c r="L29" s="52"/>
    </row>
    <row r="30" spans="1:12" s="22" customFormat="1" ht="47.25">
      <c r="A30" s="21"/>
      <c r="B30" s="23"/>
      <c r="C30" s="38" t="s">
        <v>94</v>
      </c>
      <c r="D30" s="38" t="s">
        <v>95</v>
      </c>
      <c r="E30" s="38" t="s">
        <v>10</v>
      </c>
      <c r="F30" s="76" t="s">
        <v>96</v>
      </c>
      <c r="G30" s="37" t="s">
        <v>97</v>
      </c>
      <c r="H30" s="48" t="s">
        <v>98</v>
      </c>
      <c r="I30" s="51">
        <f>J30+K30</f>
        <v>74556</v>
      </c>
      <c r="J30" s="52"/>
      <c r="K30" s="52">
        <f>L30</f>
        <v>74556</v>
      </c>
      <c r="L30" s="52">
        <v>74556</v>
      </c>
    </row>
    <row r="31" spans="1:12" s="5" customFormat="1" ht="45" customHeight="1">
      <c r="A31" s="4"/>
      <c r="B31" s="14"/>
      <c r="C31" s="27" t="s">
        <v>21</v>
      </c>
      <c r="D31" s="27"/>
      <c r="E31" s="27"/>
      <c r="F31" s="30" t="s">
        <v>22</v>
      </c>
      <c r="G31" s="63"/>
      <c r="H31" s="57"/>
      <c r="I31" s="53">
        <f>I32</f>
        <v>30000</v>
      </c>
      <c r="J31" s="53">
        <f>J32</f>
        <v>30000</v>
      </c>
      <c r="K31" s="53">
        <f>K32</f>
        <v>0</v>
      </c>
      <c r="L31" s="53">
        <f>L32</f>
        <v>0</v>
      </c>
    </row>
    <row r="32" spans="1:12" s="5" customFormat="1" ht="31.5">
      <c r="A32" s="4"/>
      <c r="B32" s="14"/>
      <c r="C32" s="27" t="s">
        <v>23</v>
      </c>
      <c r="D32" s="27"/>
      <c r="E32" s="27"/>
      <c r="F32" s="30" t="s">
        <v>22</v>
      </c>
      <c r="G32" s="63"/>
      <c r="H32" s="57"/>
      <c r="I32" s="53">
        <f>J32+K32</f>
        <v>30000</v>
      </c>
      <c r="J32" s="54">
        <f>J33</f>
        <v>30000</v>
      </c>
      <c r="K32" s="54"/>
      <c r="L32" s="54"/>
    </row>
    <row r="33" spans="1:12" s="5" customFormat="1" ht="63" customHeight="1">
      <c r="A33" s="4"/>
      <c r="B33" s="14"/>
      <c r="C33" s="77" t="s">
        <v>24</v>
      </c>
      <c r="D33" s="78" t="s">
        <v>25</v>
      </c>
      <c r="E33" s="78" t="s">
        <v>26</v>
      </c>
      <c r="F33" s="64" t="s">
        <v>27</v>
      </c>
      <c r="G33" s="62" t="s">
        <v>99</v>
      </c>
      <c r="H33" s="48" t="s">
        <v>100</v>
      </c>
      <c r="I33" s="51">
        <f>J33+K33</f>
        <v>30000</v>
      </c>
      <c r="J33" s="52">
        <v>30000</v>
      </c>
      <c r="K33" s="52"/>
      <c r="L33" s="52"/>
    </row>
    <row r="34" spans="2:12" ht="18.75">
      <c r="B34" s="13"/>
      <c r="C34" s="32"/>
      <c r="D34" s="33"/>
      <c r="E34" s="33"/>
      <c r="F34" s="36" t="s">
        <v>8</v>
      </c>
      <c r="G34" s="34"/>
      <c r="H34" s="34"/>
      <c r="I34" s="55">
        <f>I7+I31+I17+I26</f>
        <v>1901731</v>
      </c>
      <c r="J34" s="55">
        <f>J7+J31+J17+J26</f>
        <v>1267500</v>
      </c>
      <c r="K34" s="55">
        <f>K7+K31+K17+K26</f>
        <v>634231</v>
      </c>
      <c r="L34" s="55">
        <f>L7+L31+L17+L26</f>
        <v>634231</v>
      </c>
    </row>
    <row r="35" spans="1:12" s="25" customFormat="1" ht="63.75" customHeight="1">
      <c r="A35" s="24"/>
      <c r="B35" s="26"/>
      <c r="C35" s="26"/>
      <c r="D35" s="83" t="s">
        <v>6</v>
      </c>
      <c r="E35" s="83"/>
      <c r="F35" s="83"/>
      <c r="G35" s="59"/>
      <c r="H35" s="59"/>
      <c r="I35" s="59"/>
      <c r="J35" s="88" t="s">
        <v>7</v>
      </c>
      <c r="K35" s="88"/>
      <c r="L35" s="60"/>
    </row>
  </sheetData>
  <sheetProtection/>
  <mergeCells count="25">
    <mergeCell ref="F10:F11"/>
    <mergeCell ref="C12:C14"/>
    <mergeCell ref="D12:D14"/>
    <mergeCell ref="E12:E14"/>
    <mergeCell ref="F12:F14"/>
    <mergeCell ref="J35:K35"/>
    <mergeCell ref="J4:J5"/>
    <mergeCell ref="J1:L1"/>
    <mergeCell ref="B2:L2"/>
    <mergeCell ref="C4:C5"/>
    <mergeCell ref="K4:L4"/>
    <mergeCell ref="E4:E5"/>
    <mergeCell ref="F4:F5"/>
    <mergeCell ref="G4:G5"/>
    <mergeCell ref="D4:D5"/>
    <mergeCell ref="H4:H5"/>
    <mergeCell ref="I4:I5"/>
    <mergeCell ref="D35:F35"/>
    <mergeCell ref="C20:C21"/>
    <mergeCell ref="D20:D21"/>
    <mergeCell ref="E20:E21"/>
    <mergeCell ref="F20:F21"/>
    <mergeCell ref="C10:C11"/>
    <mergeCell ref="D10:D11"/>
    <mergeCell ref="E10:E11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2019-05-17T12:09:45Z</cp:lastPrinted>
  <dcterms:created xsi:type="dcterms:W3CDTF">2014-01-17T10:52:16Z</dcterms:created>
  <dcterms:modified xsi:type="dcterms:W3CDTF">2019-05-17T12:10:33Z</dcterms:modified>
  <cp:category/>
  <cp:version/>
  <cp:contentType/>
  <cp:contentStatus/>
</cp:coreProperties>
</file>