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'Лист1'!$8:$10</definedName>
  </definedNames>
  <calcPr fullCalcOnLoad="1"/>
</workbook>
</file>

<file path=xl/sharedStrings.xml><?xml version="1.0" encoding="utf-8"?>
<sst xmlns="http://schemas.openxmlformats.org/spreadsheetml/2006/main" count="88" uniqueCount="83">
  <si>
    <t>Додаток 1</t>
  </si>
  <si>
    <t>(тис.грн.)</t>
  </si>
  <si>
    <t>Код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</si>
  <si>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</si>
  <si>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</si>
  <si>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</si>
  <si>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</si>
  <si>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</si>
  <si>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</si>
  <si>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</si>
  <si>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</si>
  <si>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</si>
  <si>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Туристичний збір </t>
  </si>
  <si>
    <t>Єдиний податок  </t>
  </si>
  <si>
    <t>Інші податки та збори </t>
  </si>
  <si>
    <t>Екологічний податок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</si>
  <si>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</si>
  <si>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</si>
  <si>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</si>
  <si>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</si>
  <si>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</si>
  <si>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Державне мито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</si>
  <si>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</si>
  <si>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</si>
  <si>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</si>
  <si>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</si>
  <si>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</si>
  <si>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</si>
  <si>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</si>
  <si>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Доходи від операцій з капіталом  </t>
  </si>
  <si>
    <t>Кошти від продажу землі  </t>
  </si>
  <si>
    <t>РАЗОМ ДОХОДІВ</t>
  </si>
  <si>
    <t>Офіційні трансферти  </t>
  </si>
  <si>
    <t>Освітня субвенція з державного бюджету місцевим бюджетам</t>
  </si>
  <si>
    <t>ВСЬОГО ДОХОДІВ</t>
  </si>
  <si>
    <t>Разом</t>
  </si>
  <si>
    <t>Доходи</t>
  </si>
  <si>
    <t>Найменування доходів згідно із бюджетною класифікацією</t>
  </si>
  <si>
    <t>ЗВІТ</t>
  </si>
  <si>
    <t>Кошти, передані із загального фонду до бюджету розвитку (спеціального фонду)</t>
  </si>
  <si>
    <t xml:space="preserve">РАЗОМ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</si>
  <si>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</si>
  <si>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Податок на прибуток підприємств  комунальної власності</t>
  </si>
  <si>
    <t>Кошти від відчуження майна,що перебуває у комунальній власності</t>
  </si>
  <si>
    <t>Податок на нерухоме майно відмінне від земельної ділянки</t>
  </si>
  <si>
    <t>Секретар  міської ради</t>
  </si>
  <si>
    <t>Я.П.Дзиндра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</si>
  <si>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</si>
  <si>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Надходження бюджетних установ від реалізації в установленому порядку майна (крім нерухомого майна) </t>
  </si>
  <si>
    <t>Транспортний податок</t>
  </si>
  <si>
    <t>Акцизний податок з вироблених в Україні підакцизних товарів (пальне)</t>
  </si>
  <si>
    <t>Акцизний податок з ввезених на митну територію України підакцизних товарів (пальне) </t>
  </si>
  <si>
    <t>Плата за землю</t>
  </si>
  <si>
    <t>Затверджено по бюджету  з урахуванням змін</t>
  </si>
  <si>
    <t xml:space="preserve">Виконано </t>
  </si>
  <si>
    <t>Надходження бюджетних установ від додаткової (господарської) діяльності</t>
  </si>
  <si>
    <t>Субвенції з місцевих бюджетів іншим місцевим бюджетам</t>
  </si>
  <si>
    <t xml:space="preserve"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 </t>
  </si>
  <si>
    <t>Позики, надані міжнародними фінансовими організаціями</t>
  </si>
  <si>
    <t>Субвенція з місцевого бюджету за рахунок залишку коштів освітньої субвенції, що утворився на початок бюджетного періоду</t>
  </si>
  <si>
    <t>Залишок коштів, переданий до загального фонду</t>
  </si>
  <si>
    <t>Рентна плата за спеціальне використання лісових ресурсів</t>
  </si>
  <si>
    <t>Рентна плата за користування надрами</t>
  </si>
  <si>
    <t>Орендна плата за водні об'єкти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</si>
  <si>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</si>
  <si>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</si>
  <si>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 xml:space="preserve">Субвенція з місцевого бюджету 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</si>
  <si>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</si>
  <si>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</si>
  <si>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Інші субвенції з місцевого бюджету</t>
  </si>
  <si>
    <t>Дотації(базова дотація)  </t>
  </si>
  <si>
    <t>Кошти від відчуження майна, що належить Автономній Республіці Крим та майна, що перебуває в комунальній власності  </t>
  </si>
  <si>
    <t>Направлено залишок коштів станом на 01.01.2019 року</t>
  </si>
  <si>
    <t>Надходження від орендної плати за користування майном</t>
  </si>
  <si>
    <t>Субвенція з місцевого бюджету на забезпечення якісної,сучасної та доступної загальної та середньої освіти"Нова українська школа"за рахунок відповідної субвенції з державного бюджету</t>
  </si>
  <si>
    <t>про виконання міського бюджету за  9 місяців 2019 рік</t>
  </si>
  <si>
    <t>Субвенція з державного бюджету місцевим бюджетам на здійснення природоохоронних заходів на об'єктах комунальної власності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</si>
  <si>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</si>
  <si>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Субвенції з державного бюджету місцевим бюджетам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</si>
  <si>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</si>
  <si>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Субвенція з місцевого бюджету на реалізацію заходів,спрямованих на підвищення якості освітиза рахунок відповідної субвенції з державного бюджету</t>
  </si>
  <si>
    <t>до  рішення міської ради</t>
  </si>
  <si>
    <t xml:space="preserve">від ___________________ 2019 року № 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</si>
</sst>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#,##0.000"/>
    <numFmt numFmtId="196" formatCode="_-* #,##0.0_₴_-;\-* #,##0.0_₴_-;_-* &quot;-&quot;??_₴_-;_-@_-"/>
    <numFmt numFmtId="197" formatCode="_-* #,##0_₴_-;\-* #,##0_₴_-;_-* &quot;-&quot;??_₴_-;_-@_-"/>
    <numFmt numFmtId="198" formatCode="_-* #,##0.0\ _₽_-;\-* #,##0.0\ _₽_-;_-* &quot;-&quot;?\ _₽_-;_-@_-"/>
  </numFmts>
  <fonts count="3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194" fontId="3" fillId="0" borderId="10" xfId="0" applyNumberFormat="1" applyFont="1" applyFill="1" applyBorder="1" applyAlignment="1">
      <alignment vertical="center"/>
    </xf>
    <xf numFmtId="194" fontId="4" fillId="0" borderId="10" xfId="0" applyNumberFormat="1" applyFont="1" applyFill="1" applyBorder="1" applyAlignment="1">
      <alignment vertical="center"/>
    </xf>
    <xf numFmtId="194" fontId="6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194" fontId="1" fillId="0" borderId="0" xfId="0" applyNumberFormat="1" applyFont="1" applyAlignment="1">
      <alignment/>
    </xf>
    <xf numFmtId="0" fontId="6" fillId="0" borderId="10" xfId="0" applyFont="1" applyBorder="1" applyAlignment="1">
      <alignment wrapText="1"/>
    </xf>
    <xf numFmtId="194" fontId="5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wrapText="1"/>
    </xf>
    <xf numFmtId="194" fontId="0" fillId="0" borderId="0" xfId="0" applyNumberFormat="1" applyAlignment="1">
      <alignment/>
    </xf>
    <xf numFmtId="0" fontId="12" fillId="0" borderId="0" xfId="0" applyFont="1" applyAlignment="1">
      <alignment wrapText="1"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196" fontId="1" fillId="0" borderId="0" xfId="60" applyNumberFormat="1" applyFont="1" applyAlignment="1">
      <alignment/>
    </xf>
    <xf numFmtId="196" fontId="1" fillId="0" borderId="0" xfId="60" applyNumberFormat="1" applyFont="1" applyAlignment="1">
      <alignment horizontal="right"/>
    </xf>
    <xf numFmtId="194" fontId="1" fillId="0" borderId="0" xfId="0" applyNumberFormat="1" applyFont="1" applyAlignment="1">
      <alignment horizontal="right"/>
    </xf>
    <xf numFmtId="0" fontId="12" fillId="0" borderId="10" xfId="0" applyFont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showZeros="0" tabSelected="1" zoomScale="85" zoomScaleNormal="8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6" sqref="A6:H6"/>
    </sheetView>
  </sheetViews>
  <sheetFormatPr defaultColWidth="9.00390625" defaultRowHeight="12.75"/>
  <cols>
    <col min="1" max="1" width="13.625" style="0" customWidth="1"/>
    <col min="2" max="2" width="77.25390625" style="0" customWidth="1"/>
    <col min="3" max="3" width="17.75390625" style="0" customWidth="1"/>
    <col min="4" max="4" width="15.00390625" style="0" customWidth="1"/>
    <col min="5" max="5" width="17.75390625" style="0" customWidth="1"/>
    <col min="6" max="6" width="15.125" style="0" customWidth="1"/>
    <col min="7" max="7" width="17.75390625" style="0" customWidth="1"/>
    <col min="8" max="8" width="14.875" style="0" customWidth="1"/>
  </cols>
  <sheetData>
    <row r="1" spans="1:8" ht="15">
      <c r="A1" s="1"/>
      <c r="B1" s="1"/>
      <c r="C1" s="1"/>
      <c r="D1" s="1"/>
      <c r="E1" s="1"/>
      <c r="F1" s="1" t="s">
        <v>0</v>
      </c>
      <c r="G1" s="1"/>
      <c r="H1" s="1"/>
    </row>
    <row r="2" spans="1:8" ht="15">
      <c r="A2" s="1"/>
      <c r="B2" s="1"/>
      <c r="C2" s="1"/>
      <c r="D2" s="1"/>
      <c r="E2" s="1"/>
      <c r="F2" s="1" t="s">
        <v>81</v>
      </c>
      <c r="G2" s="1"/>
      <c r="H2" s="1"/>
    </row>
    <row r="3" spans="1:8" ht="15">
      <c r="A3" s="1"/>
      <c r="B3" s="1"/>
      <c r="C3" s="1"/>
      <c r="D3" s="1"/>
      <c r="E3" s="1"/>
      <c r="F3" s="6" t="s">
        <v>82</v>
      </c>
      <c r="G3" s="6"/>
      <c r="H3" s="6"/>
    </row>
    <row r="4" spans="1:8" ht="15">
      <c r="A4" s="1"/>
      <c r="B4" s="1"/>
      <c r="C4" s="1"/>
      <c r="D4" s="1"/>
      <c r="E4" s="1"/>
      <c r="F4" s="6"/>
      <c r="G4" s="6"/>
      <c r="H4" s="1"/>
    </row>
    <row r="5" spans="1:8" ht="18.75">
      <c r="A5" s="34" t="s">
        <v>38</v>
      </c>
      <c r="B5" s="34"/>
      <c r="C5" s="34"/>
      <c r="D5" s="34"/>
      <c r="E5" s="34"/>
      <c r="F5" s="34"/>
      <c r="G5" s="34"/>
      <c r="H5" s="34"/>
    </row>
    <row r="6" spans="1:8" ht="18.75">
      <c r="A6" s="34" t="s">
        <v>75</v>
      </c>
      <c r="B6" s="35"/>
      <c r="C6" s="35"/>
      <c r="D6" s="35"/>
      <c r="E6" s="35"/>
      <c r="F6" s="35"/>
      <c r="G6" s="35"/>
      <c r="H6" s="35"/>
    </row>
    <row r="7" spans="1:8" ht="15">
      <c r="A7" s="1"/>
      <c r="B7" s="1"/>
      <c r="C7" s="1"/>
      <c r="D7" s="1"/>
      <c r="E7" s="1"/>
      <c r="F7" s="1"/>
      <c r="G7" s="1"/>
      <c r="H7" s="2" t="s">
        <v>1</v>
      </c>
    </row>
    <row r="8" spans="1:8" ht="12.75" customHeight="1">
      <c r="A8" s="36" t="s">
        <v>2</v>
      </c>
      <c r="B8" s="3" t="s">
        <v>36</v>
      </c>
      <c r="C8" s="37" t="s">
        <v>3</v>
      </c>
      <c r="D8" s="38"/>
      <c r="E8" s="36" t="s">
        <v>4</v>
      </c>
      <c r="F8" s="36"/>
      <c r="G8" s="36" t="s">
        <v>35</v>
      </c>
      <c r="H8" s="36"/>
    </row>
    <row r="9" spans="1:8" ht="45">
      <c r="A9" s="36"/>
      <c r="B9" s="4" t="s">
        <v>37</v>
      </c>
      <c r="C9" s="4" t="s">
        <v>53</v>
      </c>
      <c r="D9" s="4" t="s">
        <v>54</v>
      </c>
      <c r="E9" s="4" t="s">
        <v>53</v>
      </c>
      <c r="F9" s="4" t="s">
        <v>54</v>
      </c>
      <c r="G9" s="4" t="s">
        <v>53</v>
      </c>
      <c r="H9" s="4" t="s">
        <v>54</v>
      </c>
    </row>
    <row r="10" spans="1:8" ht="1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</row>
    <row r="11" spans="1:8" ht="15.75">
      <c r="A11" s="20">
        <v>10000000</v>
      </c>
      <c r="B11" s="21" t="s">
        <v>5</v>
      </c>
      <c r="C11" s="13">
        <f>C12+C17+C21+C28+C15+C16</f>
        <v>134642.40000000002</v>
      </c>
      <c r="D11" s="13">
        <f>D12+D17+D21+D28+D15+D16</f>
        <v>95331.99999999997</v>
      </c>
      <c r="E11" s="13">
        <f>E12+E17+E21+E28+E15+E16</f>
        <v>100</v>
      </c>
      <c r="F11" s="13">
        <f>F12+F17+F21+F28+F15+F16</f>
        <v>62</v>
      </c>
      <c r="G11" s="13">
        <f>C11+E11</f>
        <v>134742.40000000002</v>
      </c>
      <c r="H11" s="13">
        <f>D11+F11</f>
        <v>95393.99999999997</v>
      </c>
    </row>
    <row r="12" spans="1:8" ht="31.5">
      <c r="A12" s="22">
        <v>11000000</v>
      </c>
      <c r="B12" s="23" t="s">
        <v>6</v>
      </c>
      <c r="C12" s="7">
        <f>SUM(C13:C14)</f>
        <v>98556.6</v>
      </c>
      <c r="D12" s="7">
        <f>SUM(D13:D14)</f>
        <v>69753.09999999999</v>
      </c>
      <c r="E12" s="7"/>
      <c r="F12" s="7"/>
      <c r="G12" s="7">
        <f aca="true" t="shared" si="0" ref="G12:G78">C12+E12</f>
        <v>98556.6</v>
      </c>
      <c r="H12" s="7">
        <f aca="true" t="shared" si="1" ref="H12:H78">D12+F12</f>
        <v>69753.09999999999</v>
      </c>
    </row>
    <row r="13" spans="1:8" ht="15.75">
      <c r="A13" s="18">
        <v>11010000</v>
      </c>
      <c r="B13" s="19" t="s">
        <v>7</v>
      </c>
      <c r="C13" s="8">
        <v>98504.6</v>
      </c>
      <c r="D13" s="8">
        <v>69678.4</v>
      </c>
      <c r="E13" s="8"/>
      <c r="F13" s="8"/>
      <c r="G13" s="7">
        <f t="shared" si="0"/>
        <v>98504.6</v>
      </c>
      <c r="H13" s="7">
        <f t="shared" si="1"/>
        <v>69678.4</v>
      </c>
    </row>
    <row r="14" spans="1:8" ht="15.75">
      <c r="A14" s="18">
        <v>11020000</v>
      </c>
      <c r="B14" s="19" t="s">
        <v>42</v>
      </c>
      <c r="C14" s="8">
        <v>52</v>
      </c>
      <c r="D14" s="8">
        <v>74.7</v>
      </c>
      <c r="E14" s="8"/>
      <c r="F14" s="8"/>
      <c r="G14" s="7">
        <f t="shared" si="0"/>
        <v>52</v>
      </c>
      <c r="H14" s="7">
        <f t="shared" si="1"/>
        <v>74.7</v>
      </c>
    </row>
    <row r="15" spans="1:8" ht="15.75">
      <c r="A15" s="18">
        <v>13010000</v>
      </c>
      <c r="B15" s="19" t="s">
        <v>61</v>
      </c>
      <c r="C15" s="8">
        <v>143.6</v>
      </c>
      <c r="D15" s="8">
        <v>88.7</v>
      </c>
      <c r="E15" s="8"/>
      <c r="F15" s="8"/>
      <c r="G15" s="7">
        <f t="shared" si="0"/>
        <v>143.6</v>
      </c>
      <c r="H15" s="7">
        <f t="shared" si="1"/>
        <v>88.7</v>
      </c>
    </row>
    <row r="16" spans="1:8" ht="15.75">
      <c r="A16" s="18">
        <v>13030000</v>
      </c>
      <c r="B16" s="19" t="s">
        <v>62</v>
      </c>
      <c r="C16" s="8">
        <v>7.2</v>
      </c>
      <c r="D16" s="8">
        <v>7.2</v>
      </c>
      <c r="E16" s="8"/>
      <c r="F16" s="8"/>
      <c r="G16" s="7">
        <f t="shared" si="0"/>
        <v>7.2</v>
      </c>
      <c r="H16" s="7">
        <f t="shared" si="1"/>
        <v>7.2</v>
      </c>
    </row>
    <row r="17" spans="1:8" ht="15.75">
      <c r="A17" s="22">
        <v>14000000</v>
      </c>
      <c r="B17" s="23" t="s">
        <v>8</v>
      </c>
      <c r="C17" s="7">
        <f>SUM(C18:C20)</f>
        <v>13700</v>
      </c>
      <c r="D17" s="7">
        <f>SUM(D18:D20)</f>
        <v>9180.9</v>
      </c>
      <c r="E17" s="7"/>
      <c r="F17" s="7"/>
      <c r="G17" s="7">
        <f t="shared" si="0"/>
        <v>13700</v>
      </c>
      <c r="H17" s="7">
        <f t="shared" si="1"/>
        <v>9180.9</v>
      </c>
    </row>
    <row r="18" spans="1:8" ht="15.75">
      <c r="A18" s="17">
        <v>14020000</v>
      </c>
      <c r="B18" s="12" t="s">
        <v>50</v>
      </c>
      <c r="C18" s="9">
        <v>1700</v>
      </c>
      <c r="D18" s="9">
        <v>1151.2</v>
      </c>
      <c r="E18" s="9"/>
      <c r="F18" s="9"/>
      <c r="G18" s="7">
        <f t="shared" si="0"/>
        <v>1700</v>
      </c>
      <c r="H18" s="7">
        <f t="shared" si="1"/>
        <v>1151.2</v>
      </c>
    </row>
    <row r="19" spans="1:8" ht="31.5">
      <c r="A19" s="17">
        <v>14030000</v>
      </c>
      <c r="B19" s="12" t="s">
        <v>51</v>
      </c>
      <c r="C19" s="9">
        <v>7000</v>
      </c>
      <c r="D19" s="9">
        <v>4932.3</v>
      </c>
      <c r="E19" s="9"/>
      <c r="F19" s="9"/>
      <c r="G19" s="7">
        <f t="shared" si="0"/>
        <v>7000</v>
      </c>
      <c r="H19" s="7">
        <f t="shared" si="1"/>
        <v>4932.3</v>
      </c>
    </row>
    <row r="20" spans="1:8" ht="31.5">
      <c r="A20" s="17">
        <v>14040000</v>
      </c>
      <c r="B20" s="24" t="s">
        <v>9</v>
      </c>
      <c r="C20" s="9">
        <v>5000</v>
      </c>
      <c r="D20" s="9">
        <v>3097.4</v>
      </c>
      <c r="E20" s="9"/>
      <c r="F20" s="9"/>
      <c r="G20" s="7">
        <f t="shared" si="0"/>
        <v>5000</v>
      </c>
      <c r="H20" s="7">
        <f t="shared" si="1"/>
        <v>3097.4</v>
      </c>
    </row>
    <row r="21" spans="1:8" ht="15.75">
      <c r="A21" s="22">
        <v>18000000</v>
      </c>
      <c r="B21" s="23" t="s">
        <v>10</v>
      </c>
      <c r="C21" s="7">
        <f>C22+C26+C27</f>
        <v>22235</v>
      </c>
      <c r="D21" s="7">
        <f>D22+D26+D27</f>
        <v>16302.099999999999</v>
      </c>
      <c r="E21" s="7">
        <f>E22+E26+E27</f>
        <v>0</v>
      </c>
      <c r="F21" s="7">
        <f>F22+F26+F27</f>
        <v>0</v>
      </c>
      <c r="G21" s="7">
        <f t="shared" si="0"/>
        <v>22235</v>
      </c>
      <c r="H21" s="7">
        <f t="shared" si="1"/>
        <v>16302.099999999999</v>
      </c>
    </row>
    <row r="22" spans="1:8" ht="15.75">
      <c r="A22" s="18">
        <v>18010000</v>
      </c>
      <c r="B22" s="19" t="s">
        <v>11</v>
      </c>
      <c r="C22" s="8">
        <f>C23+C24+C25</f>
        <v>7905</v>
      </c>
      <c r="D22" s="8">
        <f>D23+D24+D25</f>
        <v>6133.4</v>
      </c>
      <c r="E22" s="8"/>
      <c r="F22" s="8"/>
      <c r="G22" s="7">
        <f t="shared" si="0"/>
        <v>7905</v>
      </c>
      <c r="H22" s="7">
        <f t="shared" si="1"/>
        <v>6133.4</v>
      </c>
    </row>
    <row r="23" spans="1:8" ht="15.75">
      <c r="A23" s="18"/>
      <c r="B23" s="19" t="s">
        <v>44</v>
      </c>
      <c r="C23" s="8">
        <v>1525</v>
      </c>
      <c r="D23" s="8">
        <v>1294.3</v>
      </c>
      <c r="E23" s="8"/>
      <c r="F23" s="8"/>
      <c r="G23" s="7">
        <f t="shared" si="0"/>
        <v>1525</v>
      </c>
      <c r="H23" s="7">
        <f t="shared" si="1"/>
        <v>1294.3</v>
      </c>
    </row>
    <row r="24" spans="1:8" ht="15.75">
      <c r="A24" s="18"/>
      <c r="B24" s="19" t="s">
        <v>52</v>
      </c>
      <c r="C24" s="8">
        <v>6330</v>
      </c>
      <c r="D24" s="8">
        <v>4803.7</v>
      </c>
      <c r="E24" s="8"/>
      <c r="F24" s="8"/>
      <c r="G24" s="7">
        <f t="shared" si="0"/>
        <v>6330</v>
      </c>
      <c r="H24" s="7">
        <f t="shared" si="1"/>
        <v>4803.7</v>
      </c>
    </row>
    <row r="25" spans="1:8" ht="15.75">
      <c r="A25" s="18"/>
      <c r="B25" s="19" t="s">
        <v>49</v>
      </c>
      <c r="C25" s="8">
        <v>50</v>
      </c>
      <c r="D25" s="8">
        <v>35.4</v>
      </c>
      <c r="E25" s="8"/>
      <c r="F25" s="8"/>
      <c r="G25" s="7">
        <f t="shared" si="0"/>
        <v>50</v>
      </c>
      <c r="H25" s="7">
        <f t="shared" si="1"/>
        <v>35.4</v>
      </c>
    </row>
    <row r="26" spans="1:8" ht="15.75">
      <c r="A26" s="18">
        <v>18030000</v>
      </c>
      <c r="B26" s="19" t="s">
        <v>12</v>
      </c>
      <c r="C26" s="8">
        <v>30</v>
      </c>
      <c r="D26" s="8">
        <v>6.2</v>
      </c>
      <c r="E26" s="8"/>
      <c r="F26" s="8"/>
      <c r="G26" s="7">
        <f t="shared" si="0"/>
        <v>30</v>
      </c>
      <c r="H26" s="7">
        <f t="shared" si="1"/>
        <v>6.2</v>
      </c>
    </row>
    <row r="27" spans="1:8" ht="15.75">
      <c r="A27" s="18">
        <v>18050000</v>
      </c>
      <c r="B27" s="19" t="s">
        <v>13</v>
      </c>
      <c r="C27" s="8">
        <v>14300</v>
      </c>
      <c r="D27" s="8">
        <v>10162.5</v>
      </c>
      <c r="E27" s="8"/>
      <c r="F27" s="8"/>
      <c r="G27" s="7">
        <f t="shared" si="0"/>
        <v>14300</v>
      </c>
      <c r="H27" s="7">
        <f t="shared" si="1"/>
        <v>10162.5</v>
      </c>
    </row>
    <row r="28" spans="1:8" ht="15.75">
      <c r="A28" s="22">
        <v>19000000</v>
      </c>
      <c r="B28" s="23" t="s">
        <v>14</v>
      </c>
      <c r="C28" s="7"/>
      <c r="D28" s="7"/>
      <c r="E28" s="7">
        <f>E29</f>
        <v>100</v>
      </c>
      <c r="F28" s="7">
        <f>F29</f>
        <v>62</v>
      </c>
      <c r="G28" s="7">
        <f t="shared" si="0"/>
        <v>100</v>
      </c>
      <c r="H28" s="7">
        <f t="shared" si="1"/>
        <v>62</v>
      </c>
    </row>
    <row r="29" spans="1:8" ht="15.75">
      <c r="A29" s="18">
        <v>19010000</v>
      </c>
      <c r="B29" s="19" t="s">
        <v>15</v>
      </c>
      <c r="C29" s="8"/>
      <c r="D29" s="8"/>
      <c r="E29" s="8">
        <v>100</v>
      </c>
      <c r="F29" s="8">
        <v>62</v>
      </c>
      <c r="G29" s="7">
        <f t="shared" si="0"/>
        <v>100</v>
      </c>
      <c r="H29" s="7">
        <f t="shared" si="1"/>
        <v>62</v>
      </c>
    </row>
    <row r="30" spans="1:8" ht="15.75">
      <c r="A30" s="20">
        <v>20000000</v>
      </c>
      <c r="B30" s="21" t="s">
        <v>16</v>
      </c>
      <c r="C30" s="13">
        <f>C31+C39+C43+C34</f>
        <v>4584.400000000001</v>
      </c>
      <c r="D30" s="13">
        <f>D31+D39+D43+D34</f>
        <v>2960.9</v>
      </c>
      <c r="E30" s="13">
        <f>E31+E39+E43+E34</f>
        <v>8073.6</v>
      </c>
      <c r="F30" s="13">
        <f>F31+F39+F43+F34</f>
        <v>4409.799999999999</v>
      </c>
      <c r="G30" s="13">
        <f t="shared" si="0"/>
        <v>12658</v>
      </c>
      <c r="H30" s="13">
        <f t="shared" si="1"/>
        <v>7370.699999999999</v>
      </c>
    </row>
    <row r="31" spans="1:8" ht="15.75">
      <c r="A31" s="22">
        <v>21000000</v>
      </c>
      <c r="B31" s="23" t="s">
        <v>17</v>
      </c>
      <c r="C31" s="7">
        <f>C32+C33</f>
        <v>294.6</v>
      </c>
      <c r="D31" s="7">
        <f>D32+D33</f>
        <v>137.8</v>
      </c>
      <c r="E31" s="7"/>
      <c r="F31" s="7"/>
      <c r="G31" s="7">
        <f t="shared" si="0"/>
        <v>294.6</v>
      </c>
      <c r="H31" s="7">
        <f t="shared" si="1"/>
        <v>137.8</v>
      </c>
    </row>
    <row r="32" spans="1:8" ht="31.5">
      <c r="A32" s="18">
        <v>21010300</v>
      </c>
      <c r="B32" s="19" t="s">
        <v>47</v>
      </c>
      <c r="C32" s="8">
        <v>43</v>
      </c>
      <c r="D32" s="8">
        <v>3.9</v>
      </c>
      <c r="E32" s="8"/>
      <c r="F32" s="8"/>
      <c r="G32" s="7">
        <f t="shared" si="0"/>
        <v>43</v>
      </c>
      <c r="H32" s="7">
        <f t="shared" si="1"/>
        <v>3.9</v>
      </c>
    </row>
    <row r="33" spans="1:8" ht="15.75">
      <c r="A33" s="18">
        <v>21080000</v>
      </c>
      <c r="B33" s="19" t="s">
        <v>18</v>
      </c>
      <c r="C33" s="8">
        <v>251.6</v>
      </c>
      <c r="D33" s="8">
        <v>133.9</v>
      </c>
      <c r="E33" s="8"/>
      <c r="F33" s="8"/>
      <c r="G33" s="7">
        <f t="shared" si="0"/>
        <v>251.6</v>
      </c>
      <c r="H33" s="7">
        <f t="shared" si="1"/>
        <v>133.9</v>
      </c>
    </row>
    <row r="34" spans="1:8" ht="31.5">
      <c r="A34" s="22">
        <v>22000000</v>
      </c>
      <c r="B34" s="23" t="s">
        <v>19</v>
      </c>
      <c r="C34" s="7">
        <f>C35+C36+C37+C38</f>
        <v>3889.8</v>
      </c>
      <c r="D34" s="7">
        <f>D35+D36+D37+D38</f>
        <v>2501</v>
      </c>
      <c r="E34" s="7"/>
      <c r="F34" s="7"/>
      <c r="G34" s="7">
        <f t="shared" si="0"/>
        <v>3889.8</v>
      </c>
      <c r="H34" s="7">
        <f t="shared" si="1"/>
        <v>2501</v>
      </c>
    </row>
    <row r="35" spans="1:8" ht="15.75">
      <c r="A35" s="18">
        <v>22010000</v>
      </c>
      <c r="B35" s="19" t="s">
        <v>20</v>
      </c>
      <c r="C35" s="8">
        <v>3659.8</v>
      </c>
      <c r="D35" s="8">
        <v>2329.5</v>
      </c>
      <c r="E35" s="8"/>
      <c r="F35" s="8"/>
      <c r="G35" s="7">
        <f t="shared" si="0"/>
        <v>3659.8</v>
      </c>
      <c r="H35" s="7">
        <f t="shared" si="1"/>
        <v>2329.5</v>
      </c>
    </row>
    <row r="36" spans="1:8" ht="15.75">
      <c r="A36" s="18">
        <v>22080000</v>
      </c>
      <c r="B36" s="19" t="s">
        <v>73</v>
      </c>
      <c r="C36" s="8">
        <v>200</v>
      </c>
      <c r="D36" s="8">
        <v>153.1</v>
      </c>
      <c r="E36" s="8"/>
      <c r="F36" s="8"/>
      <c r="G36" s="7">
        <f t="shared" si="0"/>
        <v>200</v>
      </c>
      <c r="H36" s="7">
        <f t="shared" si="1"/>
        <v>153.1</v>
      </c>
    </row>
    <row r="37" spans="1:8" ht="15.75">
      <c r="A37" s="18">
        <v>22090000</v>
      </c>
      <c r="B37" s="19" t="s">
        <v>21</v>
      </c>
      <c r="C37" s="8">
        <v>30</v>
      </c>
      <c r="D37" s="8">
        <v>18.1</v>
      </c>
      <c r="E37" s="8"/>
      <c r="F37" s="8"/>
      <c r="G37" s="7">
        <f t="shared" si="0"/>
        <v>30</v>
      </c>
      <c r="H37" s="7">
        <f t="shared" si="1"/>
        <v>18.1</v>
      </c>
    </row>
    <row r="38" spans="1:8" ht="15.75">
      <c r="A38" s="18">
        <v>22130000</v>
      </c>
      <c r="B38" s="19" t="s">
        <v>63</v>
      </c>
      <c r="C38" s="8"/>
      <c r="D38" s="8">
        <v>0.3</v>
      </c>
      <c r="E38" s="8"/>
      <c r="F38" s="8"/>
      <c r="G38" s="7">
        <f t="shared" si="0"/>
        <v>0</v>
      </c>
      <c r="H38" s="7">
        <f t="shared" si="1"/>
        <v>0.3</v>
      </c>
    </row>
    <row r="39" spans="1:8" ht="15.75">
      <c r="A39" s="22">
        <v>24000000</v>
      </c>
      <c r="B39" s="23" t="s">
        <v>22</v>
      </c>
      <c r="C39" s="7">
        <f>C40+C42</f>
        <v>400</v>
      </c>
      <c r="D39" s="7">
        <f>D40+D42</f>
        <v>322.1</v>
      </c>
      <c r="E39" s="7">
        <f>E40+E42</f>
        <v>4527</v>
      </c>
      <c r="F39" s="7">
        <f>F40+F42</f>
        <v>1858.1999999999998</v>
      </c>
      <c r="G39" s="7">
        <f t="shared" si="0"/>
        <v>4927</v>
      </c>
      <c r="H39" s="7">
        <f t="shared" si="1"/>
        <v>2180.2999999999997</v>
      </c>
    </row>
    <row r="40" spans="1:8" ht="15.75">
      <c r="A40" s="18">
        <v>24060000</v>
      </c>
      <c r="B40" s="19" t="s">
        <v>18</v>
      </c>
      <c r="C40" s="8">
        <v>400</v>
      </c>
      <c r="D40" s="8">
        <v>322.1</v>
      </c>
      <c r="E40" s="8">
        <f>E41</f>
        <v>200</v>
      </c>
      <c r="F40" s="8">
        <f>F41</f>
        <v>154.1</v>
      </c>
      <c r="G40" s="7">
        <f t="shared" si="0"/>
        <v>600</v>
      </c>
      <c r="H40" s="7">
        <f t="shared" si="1"/>
        <v>476.20000000000005</v>
      </c>
    </row>
    <row r="41" spans="1:8" ht="47.25">
      <c r="A41" s="18">
        <v>24062100</v>
      </c>
      <c r="B41" s="19" t="s">
        <v>41</v>
      </c>
      <c r="C41" s="8"/>
      <c r="D41" s="8"/>
      <c r="E41" s="8">
        <v>200</v>
      </c>
      <c r="F41" s="8">
        <v>154.1</v>
      </c>
      <c r="G41" s="7">
        <f t="shared" si="0"/>
        <v>200</v>
      </c>
      <c r="H41" s="7">
        <f t="shared" si="1"/>
        <v>154.1</v>
      </c>
    </row>
    <row r="42" spans="1:8" ht="31.5">
      <c r="A42" s="18">
        <v>24170000</v>
      </c>
      <c r="B42" s="19" t="s">
        <v>23</v>
      </c>
      <c r="C42" s="8"/>
      <c r="D42" s="8"/>
      <c r="E42" s="8">
        <v>4327</v>
      </c>
      <c r="F42" s="8">
        <v>1704.1</v>
      </c>
      <c r="G42" s="7">
        <f t="shared" si="0"/>
        <v>4327</v>
      </c>
      <c r="H42" s="7">
        <f t="shared" si="1"/>
        <v>1704.1</v>
      </c>
    </row>
    <row r="43" spans="1:8" ht="15.75">
      <c r="A43" s="22">
        <v>25000000</v>
      </c>
      <c r="B43" s="23" t="s">
        <v>24</v>
      </c>
      <c r="C43" s="7"/>
      <c r="D43" s="7"/>
      <c r="E43" s="7">
        <f>E44+E49</f>
        <v>3546.6</v>
      </c>
      <c r="F43" s="7">
        <f>F44+F49</f>
        <v>2551.6</v>
      </c>
      <c r="G43" s="7">
        <f t="shared" si="0"/>
        <v>3546.6</v>
      </c>
      <c r="H43" s="7">
        <f t="shared" si="1"/>
        <v>2551.6</v>
      </c>
    </row>
    <row r="44" spans="1:8" ht="31.5">
      <c r="A44" s="18">
        <v>25010000</v>
      </c>
      <c r="B44" s="19" t="s">
        <v>25</v>
      </c>
      <c r="C44" s="8"/>
      <c r="D44" s="8"/>
      <c r="E44" s="8">
        <f>E45+E46+E47+E48</f>
        <v>3187.4</v>
      </c>
      <c r="F44" s="8">
        <f>F45+F46+F47+F48</f>
        <v>2276.9</v>
      </c>
      <c r="G44" s="7">
        <f t="shared" si="0"/>
        <v>3187.4</v>
      </c>
      <c r="H44" s="7">
        <f t="shared" si="1"/>
        <v>2276.9</v>
      </c>
    </row>
    <row r="45" spans="1:8" ht="31.5">
      <c r="A45" s="17">
        <v>25010100</v>
      </c>
      <c r="B45" s="24" t="s">
        <v>26</v>
      </c>
      <c r="C45" s="9"/>
      <c r="D45" s="9"/>
      <c r="E45" s="9">
        <v>2957.8</v>
      </c>
      <c r="F45" s="9">
        <v>2098.2</v>
      </c>
      <c r="G45" s="7">
        <f t="shared" si="0"/>
        <v>2957.8</v>
      </c>
      <c r="H45" s="7">
        <f t="shared" si="1"/>
        <v>2098.2</v>
      </c>
    </row>
    <row r="46" spans="1:8" ht="24.75" customHeight="1">
      <c r="A46" s="17">
        <v>25010200</v>
      </c>
      <c r="B46" s="24" t="s">
        <v>55</v>
      </c>
      <c r="C46" s="9"/>
      <c r="D46" s="9"/>
      <c r="E46" s="9">
        <v>190</v>
      </c>
      <c r="F46" s="9">
        <v>146.8</v>
      </c>
      <c r="G46" s="7">
        <f t="shared" si="0"/>
        <v>190</v>
      </c>
      <c r="H46" s="7">
        <f t="shared" si="1"/>
        <v>146.8</v>
      </c>
    </row>
    <row r="47" spans="1:8" ht="15.75">
      <c r="A47" s="17">
        <v>25010300</v>
      </c>
      <c r="B47" s="24" t="s">
        <v>27</v>
      </c>
      <c r="C47" s="9"/>
      <c r="D47" s="9"/>
      <c r="E47" s="9">
        <v>39.6</v>
      </c>
      <c r="F47" s="9">
        <v>19.8</v>
      </c>
      <c r="G47" s="7">
        <f t="shared" si="0"/>
        <v>39.6</v>
      </c>
      <c r="H47" s="7">
        <f t="shared" si="1"/>
        <v>19.8</v>
      </c>
    </row>
    <row r="48" spans="1:8" ht="31.5">
      <c r="A48" s="17">
        <v>25010400</v>
      </c>
      <c r="B48" s="12" t="s">
        <v>48</v>
      </c>
      <c r="C48" s="9"/>
      <c r="D48" s="9"/>
      <c r="E48" s="9">
        <v>0</v>
      </c>
      <c r="F48" s="9">
        <v>12.1</v>
      </c>
      <c r="G48" s="7">
        <f t="shared" si="0"/>
        <v>0</v>
      </c>
      <c r="H48" s="7">
        <f t="shared" si="1"/>
        <v>12.1</v>
      </c>
    </row>
    <row r="49" spans="1:8" ht="15.75">
      <c r="A49" s="18">
        <v>25020000</v>
      </c>
      <c r="B49" s="19" t="s">
        <v>28</v>
      </c>
      <c r="C49" s="8"/>
      <c r="D49" s="8"/>
      <c r="E49" s="8">
        <v>359.2</v>
      </c>
      <c r="F49" s="8">
        <v>274.7</v>
      </c>
      <c r="G49" s="7">
        <f t="shared" si="0"/>
        <v>359.2</v>
      </c>
      <c r="H49" s="7">
        <f t="shared" si="1"/>
        <v>274.7</v>
      </c>
    </row>
    <row r="50" spans="1:8" ht="15.75">
      <c r="A50" s="22">
        <v>30000000</v>
      </c>
      <c r="B50" s="23" t="s">
        <v>29</v>
      </c>
      <c r="C50" s="7"/>
      <c r="D50" s="7"/>
      <c r="E50" s="7">
        <f>E52+E53</f>
        <v>2500</v>
      </c>
      <c r="F50" s="7">
        <f>F52+F53</f>
        <v>252.4</v>
      </c>
      <c r="G50" s="7">
        <f t="shared" si="0"/>
        <v>2500</v>
      </c>
      <c r="H50" s="7">
        <f t="shared" si="1"/>
        <v>252.4</v>
      </c>
    </row>
    <row r="51" spans="1:8" ht="15.75">
      <c r="A51" s="18">
        <v>31030000</v>
      </c>
      <c r="B51" s="19" t="s">
        <v>43</v>
      </c>
      <c r="C51" s="8"/>
      <c r="D51" s="8"/>
      <c r="E51" s="8">
        <v>0</v>
      </c>
      <c r="F51" s="8"/>
      <c r="G51" s="7">
        <f t="shared" si="0"/>
        <v>0</v>
      </c>
      <c r="H51" s="7">
        <f t="shared" si="1"/>
        <v>0</v>
      </c>
    </row>
    <row r="52" spans="1:8" ht="31.5">
      <c r="A52" s="18">
        <v>31030000</v>
      </c>
      <c r="B52" s="16" t="s">
        <v>71</v>
      </c>
      <c r="C52" s="8"/>
      <c r="D52" s="8"/>
      <c r="E52" s="8">
        <v>2000</v>
      </c>
      <c r="F52" s="8"/>
      <c r="G52" s="7">
        <f>C52+E52</f>
        <v>2000</v>
      </c>
      <c r="H52" s="7">
        <f t="shared" si="1"/>
        <v>0</v>
      </c>
    </row>
    <row r="53" spans="1:8" ht="15.75">
      <c r="A53" s="18">
        <v>33010000</v>
      </c>
      <c r="B53" s="19" t="s">
        <v>30</v>
      </c>
      <c r="C53" s="8"/>
      <c r="D53" s="8"/>
      <c r="E53" s="8">
        <v>500</v>
      </c>
      <c r="F53" s="8">
        <v>252.4</v>
      </c>
      <c r="G53" s="7">
        <f t="shared" si="0"/>
        <v>500</v>
      </c>
      <c r="H53" s="7">
        <f t="shared" si="1"/>
        <v>252.4</v>
      </c>
    </row>
    <row r="54" spans="1:8" ht="15.75">
      <c r="A54" s="22" t="s">
        <v>31</v>
      </c>
      <c r="B54" s="23"/>
      <c r="C54" s="7">
        <f>C11+C30+C50</f>
        <v>139226.80000000002</v>
      </c>
      <c r="D54" s="7">
        <f>D11+D30+D50</f>
        <v>98292.89999999997</v>
      </c>
      <c r="E54" s="7">
        <f>E11+E30+E50</f>
        <v>10673.6</v>
      </c>
      <c r="F54" s="7">
        <f>F11+F30+F50</f>
        <v>4724.199999999999</v>
      </c>
      <c r="G54" s="7">
        <f t="shared" si="0"/>
        <v>149900.40000000002</v>
      </c>
      <c r="H54" s="7">
        <f t="shared" si="1"/>
        <v>103017.09999999996</v>
      </c>
    </row>
    <row r="55" spans="1:8" ht="15.75">
      <c r="A55" s="20">
        <v>40000000</v>
      </c>
      <c r="B55" s="21" t="s">
        <v>32</v>
      </c>
      <c r="C55" s="7">
        <f>C56+C57+C61+C62</f>
        <v>126760.40000000001</v>
      </c>
      <c r="D55" s="7">
        <f>D56+D57+D61+D62</f>
        <v>94127.29999999999</v>
      </c>
      <c r="E55" s="7">
        <f>E56+E57+E61+E62</f>
        <v>200</v>
      </c>
      <c r="F55" s="7">
        <f>F56+F57+F61+F62</f>
        <v>200</v>
      </c>
      <c r="G55" s="7">
        <f t="shared" si="0"/>
        <v>126960.40000000001</v>
      </c>
      <c r="H55" s="7">
        <f t="shared" si="1"/>
        <v>94327.29999999999</v>
      </c>
    </row>
    <row r="56" spans="1:8" ht="15.75">
      <c r="A56" s="22">
        <v>41020000</v>
      </c>
      <c r="B56" s="23" t="s">
        <v>70</v>
      </c>
      <c r="C56" s="7">
        <v>2450</v>
      </c>
      <c r="D56" s="7">
        <v>1837.8</v>
      </c>
      <c r="E56" s="7"/>
      <c r="F56" s="7"/>
      <c r="G56" s="7">
        <f t="shared" si="0"/>
        <v>2450</v>
      </c>
      <c r="H56" s="7">
        <f t="shared" si="1"/>
        <v>1837.8</v>
      </c>
    </row>
    <row r="57" spans="1:8" ht="15.75">
      <c r="A57" s="22">
        <v>41030000</v>
      </c>
      <c r="B57" s="23" t="s">
        <v>78</v>
      </c>
      <c r="C57" s="7">
        <f>C58+C59+C60</f>
        <v>59549.600000000006</v>
      </c>
      <c r="D57" s="7">
        <f>D58+D59+D60</f>
        <v>44098.9</v>
      </c>
      <c r="E57" s="7">
        <f>E58+E59+E60</f>
        <v>0</v>
      </c>
      <c r="F57" s="7">
        <f>F58+F59+F60</f>
        <v>0</v>
      </c>
      <c r="G57" s="7">
        <f t="shared" si="0"/>
        <v>59549.600000000006</v>
      </c>
      <c r="H57" s="7">
        <f t="shared" si="1"/>
        <v>44098.9</v>
      </c>
    </row>
    <row r="58" spans="1:8" ht="31.5">
      <c r="A58" s="18">
        <v>41032300</v>
      </c>
      <c r="B58" s="19" t="s">
        <v>76</v>
      </c>
      <c r="C58" s="8">
        <v>12025.7</v>
      </c>
      <c r="D58" s="8">
        <v>12025.7</v>
      </c>
      <c r="E58" s="7"/>
      <c r="F58" s="7"/>
      <c r="G58" s="7">
        <f t="shared" si="0"/>
        <v>12025.7</v>
      </c>
      <c r="H58" s="7">
        <f t="shared" si="1"/>
        <v>12025.7</v>
      </c>
    </row>
    <row r="59" spans="1:8" ht="15.75">
      <c r="A59" s="18">
        <v>41033900</v>
      </c>
      <c r="B59" s="19" t="s">
        <v>33</v>
      </c>
      <c r="C59" s="8">
        <v>37523.9</v>
      </c>
      <c r="D59" s="8">
        <v>28823.2</v>
      </c>
      <c r="E59" s="8"/>
      <c r="F59" s="8"/>
      <c r="G59" s="7">
        <f t="shared" si="0"/>
        <v>37523.9</v>
      </c>
      <c r="H59" s="7">
        <f t="shared" si="1"/>
        <v>28823.2</v>
      </c>
    </row>
    <row r="60" spans="1:8" ht="31.5">
      <c r="A60" s="18">
        <v>41034500</v>
      </c>
      <c r="B60" s="19" t="s">
        <v>77</v>
      </c>
      <c r="C60" s="8">
        <v>10000</v>
      </c>
      <c r="D60" s="8">
        <v>3250</v>
      </c>
      <c r="E60" s="8"/>
      <c r="F60" s="8"/>
      <c r="G60" s="7">
        <f t="shared" si="0"/>
        <v>10000</v>
      </c>
      <c r="H60" s="7">
        <f t="shared" si="1"/>
        <v>3250</v>
      </c>
    </row>
    <row r="61" spans="1:8" ht="47.25">
      <c r="A61" s="22">
        <v>41040200</v>
      </c>
      <c r="B61" s="27" t="s">
        <v>64</v>
      </c>
      <c r="C61" s="7">
        <v>1776.9</v>
      </c>
      <c r="D61" s="7">
        <v>1330.2</v>
      </c>
      <c r="E61" s="7"/>
      <c r="F61" s="7"/>
      <c r="G61" s="7">
        <f t="shared" si="0"/>
        <v>1776.9</v>
      </c>
      <c r="H61" s="7">
        <f t="shared" si="1"/>
        <v>1330.2</v>
      </c>
    </row>
    <row r="62" spans="1:8" ht="15.75">
      <c r="A62" s="22">
        <v>41050000</v>
      </c>
      <c r="B62" s="23" t="s">
        <v>56</v>
      </c>
      <c r="C62" s="7">
        <f>C63+C64+C65+C66+C69+C70+C67+C68+C71+C72</f>
        <v>62983.9</v>
      </c>
      <c r="D62" s="7">
        <f>D63+D64+D65+D66+D69+D70+D67+D68+D71+D72</f>
        <v>46860.399999999994</v>
      </c>
      <c r="E62" s="7">
        <f>E63+E64+E65+E66+E69+E70+E67+E68+E71+E72</f>
        <v>200</v>
      </c>
      <c r="F62" s="7">
        <f>F63+F64+F65+F66+F69+F70+F67+F68+F71+F72</f>
        <v>200</v>
      </c>
      <c r="G62" s="7">
        <f t="shared" si="0"/>
        <v>63183.9</v>
      </c>
      <c r="H62" s="7">
        <f t="shared" si="1"/>
        <v>47060.399999999994</v>
      </c>
    </row>
    <row r="63" spans="1:8" ht="157.5">
      <c r="A63" s="18">
        <v>41050100</v>
      </c>
      <c r="B63" s="19" t="s">
        <v>65</v>
      </c>
      <c r="C63" s="8">
        <v>19969</v>
      </c>
      <c r="D63" s="8">
        <v>19501.3</v>
      </c>
      <c r="E63" s="8"/>
      <c r="F63" s="8"/>
      <c r="G63" s="7">
        <f t="shared" si="0"/>
        <v>19969</v>
      </c>
      <c r="H63" s="7">
        <f t="shared" si="1"/>
        <v>19501.3</v>
      </c>
    </row>
    <row r="64" spans="1:8" ht="47.25">
      <c r="A64" s="18">
        <v>41050200</v>
      </c>
      <c r="B64" s="19" t="s">
        <v>57</v>
      </c>
      <c r="C64" s="8">
        <v>31.6</v>
      </c>
      <c r="D64" s="8">
        <v>18.5</v>
      </c>
      <c r="E64" s="8"/>
      <c r="F64" s="8"/>
      <c r="G64" s="7">
        <f t="shared" si="0"/>
        <v>31.6</v>
      </c>
      <c r="H64" s="7">
        <f t="shared" si="1"/>
        <v>18.5</v>
      </c>
    </row>
    <row r="65" spans="1:8" ht="147.75" customHeight="1">
      <c r="A65" s="18">
        <v>41050300</v>
      </c>
      <c r="B65" s="19" t="s">
        <v>66</v>
      </c>
      <c r="C65" s="8">
        <v>38925.6</v>
      </c>
      <c r="D65" s="8">
        <v>24804.7</v>
      </c>
      <c r="E65" s="8"/>
      <c r="F65" s="8"/>
      <c r="G65" s="7">
        <f t="shared" si="0"/>
        <v>38925.6</v>
      </c>
      <c r="H65" s="7">
        <f t="shared" si="1"/>
        <v>24804.7</v>
      </c>
    </row>
    <row r="66" spans="1:8" ht="126">
      <c r="A66" s="18">
        <v>41050700</v>
      </c>
      <c r="B66" s="19" t="s">
        <v>67</v>
      </c>
      <c r="C66" s="8">
        <v>1108.7</v>
      </c>
      <c r="D66" s="8">
        <v>749.7</v>
      </c>
      <c r="E66" s="8"/>
      <c r="F66" s="8"/>
      <c r="G66" s="7">
        <f t="shared" si="0"/>
        <v>1108.7</v>
      </c>
      <c r="H66" s="7">
        <f t="shared" si="1"/>
        <v>749.7</v>
      </c>
    </row>
    <row r="67" spans="1:8" ht="31.5">
      <c r="A67" s="18">
        <v>41051100</v>
      </c>
      <c r="B67" s="14" t="s">
        <v>59</v>
      </c>
      <c r="C67" s="8"/>
      <c r="D67" s="8"/>
      <c r="E67" s="8">
        <v>200</v>
      </c>
      <c r="F67" s="8">
        <v>200</v>
      </c>
      <c r="G67" s="7">
        <f t="shared" si="0"/>
        <v>200</v>
      </c>
      <c r="H67" s="7">
        <f t="shared" si="1"/>
        <v>200</v>
      </c>
    </row>
    <row r="68" spans="1:8" ht="47.25">
      <c r="A68" s="18">
        <v>41051400</v>
      </c>
      <c r="B68" s="19" t="s">
        <v>74</v>
      </c>
      <c r="C68" s="8">
        <v>559.8</v>
      </c>
      <c r="D68" s="8">
        <v>559.8</v>
      </c>
      <c r="E68" s="8"/>
      <c r="F68" s="8"/>
      <c r="G68" s="7">
        <f t="shared" si="0"/>
        <v>559.8</v>
      </c>
      <c r="H68" s="7">
        <f t="shared" si="1"/>
        <v>559.8</v>
      </c>
    </row>
    <row r="69" spans="1:8" ht="47.25">
      <c r="A69" s="18">
        <v>41052300</v>
      </c>
      <c r="B69" s="14" t="s">
        <v>68</v>
      </c>
      <c r="C69" s="8">
        <v>233</v>
      </c>
      <c r="D69" s="8">
        <v>233</v>
      </c>
      <c r="E69" s="8"/>
      <c r="F69" s="8"/>
      <c r="G69" s="7">
        <f t="shared" si="0"/>
        <v>233</v>
      </c>
      <c r="H69" s="7">
        <f t="shared" si="1"/>
        <v>233</v>
      </c>
    </row>
    <row r="70" spans="1:8" ht="15.75">
      <c r="A70" s="18">
        <v>414053900</v>
      </c>
      <c r="B70" s="31" t="s">
        <v>69</v>
      </c>
      <c r="C70" s="8">
        <v>915.4</v>
      </c>
      <c r="D70" s="8">
        <v>763.7</v>
      </c>
      <c r="E70" s="8"/>
      <c r="F70" s="8"/>
      <c r="G70" s="7">
        <f t="shared" si="0"/>
        <v>915.4</v>
      </c>
      <c r="H70" s="7">
        <f t="shared" si="1"/>
        <v>763.7</v>
      </c>
    </row>
    <row r="71" spans="1:8" ht="47.25">
      <c r="A71" s="18">
        <v>4105430000</v>
      </c>
      <c r="B71" s="14" t="s">
        <v>80</v>
      </c>
      <c r="C71" s="8">
        <v>352.4</v>
      </c>
      <c r="D71" s="8">
        <v>229.7</v>
      </c>
      <c r="E71" s="8"/>
      <c r="F71" s="8"/>
      <c r="G71" s="7">
        <f t="shared" si="0"/>
        <v>352.4</v>
      </c>
      <c r="H71" s="7">
        <f t="shared" si="1"/>
        <v>229.7</v>
      </c>
    </row>
    <row r="72" spans="1:8" ht="47.25">
      <c r="A72" s="18">
        <v>4105450000</v>
      </c>
      <c r="B72" s="14" t="s">
        <v>79</v>
      </c>
      <c r="C72" s="8">
        <v>888.4</v>
      </c>
      <c r="D72" s="8"/>
      <c r="E72" s="8"/>
      <c r="F72" s="8"/>
      <c r="G72" s="7">
        <f t="shared" si="0"/>
        <v>888.4</v>
      </c>
      <c r="H72" s="7">
        <f t="shared" si="1"/>
        <v>0</v>
      </c>
    </row>
    <row r="73" spans="1:10" ht="15.75">
      <c r="A73" s="22" t="s">
        <v>34</v>
      </c>
      <c r="B73" s="23"/>
      <c r="C73" s="7">
        <f>C54+C55</f>
        <v>265987.2</v>
      </c>
      <c r="D73" s="7">
        <f>D54+D55</f>
        <v>192420.19999999995</v>
      </c>
      <c r="E73" s="7">
        <f>E54+E55</f>
        <v>10873.6</v>
      </c>
      <c r="F73" s="7">
        <f>F54+F55</f>
        <v>4924.199999999999</v>
      </c>
      <c r="G73" s="7">
        <f t="shared" si="0"/>
        <v>276860.8</v>
      </c>
      <c r="H73" s="7">
        <f t="shared" si="1"/>
        <v>197344.39999999997</v>
      </c>
      <c r="J73" s="15"/>
    </row>
    <row r="74" spans="1:10" ht="31.5">
      <c r="A74" s="22"/>
      <c r="B74" s="23" t="s">
        <v>39</v>
      </c>
      <c r="C74" s="7">
        <v>-47831.1</v>
      </c>
      <c r="D74" s="7">
        <v>-18387.6</v>
      </c>
      <c r="E74" s="7">
        <v>47831.1</v>
      </c>
      <c r="F74" s="7">
        <v>18387.6</v>
      </c>
      <c r="G74" s="7">
        <f t="shared" si="0"/>
        <v>0</v>
      </c>
      <c r="H74" s="7">
        <f t="shared" si="1"/>
        <v>0</v>
      </c>
      <c r="J74" s="15"/>
    </row>
    <row r="75" spans="1:8" ht="15.75" hidden="1">
      <c r="A75" s="22"/>
      <c r="B75" s="26" t="s">
        <v>60</v>
      </c>
      <c r="C75" s="7"/>
      <c r="D75" s="7"/>
      <c r="E75" s="7"/>
      <c r="F75" s="7"/>
      <c r="G75" s="7">
        <f t="shared" si="0"/>
        <v>0</v>
      </c>
      <c r="H75" s="7">
        <f t="shared" si="1"/>
        <v>0</v>
      </c>
    </row>
    <row r="76" spans="1:8" ht="15.75">
      <c r="A76" s="22"/>
      <c r="B76" s="23" t="s">
        <v>72</v>
      </c>
      <c r="C76" s="7">
        <v>1243.5</v>
      </c>
      <c r="D76" s="7"/>
      <c r="E76" s="7">
        <v>60.3</v>
      </c>
      <c r="F76" s="7"/>
      <c r="G76" s="7">
        <f t="shared" si="0"/>
        <v>1303.8</v>
      </c>
      <c r="H76" s="7">
        <f t="shared" si="1"/>
        <v>0</v>
      </c>
    </row>
    <row r="77" spans="1:8" ht="15.75">
      <c r="A77" s="25"/>
      <c r="B77" s="23" t="s">
        <v>58</v>
      </c>
      <c r="C77" s="7"/>
      <c r="D77" s="7"/>
      <c r="E77" s="7">
        <v>5600</v>
      </c>
      <c r="F77" s="7">
        <v>4800</v>
      </c>
      <c r="G77" s="7">
        <f t="shared" si="0"/>
        <v>5600</v>
      </c>
      <c r="H77" s="7">
        <f t="shared" si="1"/>
        <v>4800</v>
      </c>
    </row>
    <row r="78" spans="1:8" ht="15.75">
      <c r="A78" s="32" t="s">
        <v>40</v>
      </c>
      <c r="B78" s="33"/>
      <c r="C78" s="7">
        <f>C73+C74+C75+C76+C77</f>
        <v>219399.6</v>
      </c>
      <c r="D78" s="7">
        <f>D73+D74+D75+D76+D77</f>
        <v>174032.59999999995</v>
      </c>
      <c r="E78" s="7">
        <f>E73+E74+E75+E76+E77</f>
        <v>64365</v>
      </c>
      <c r="F78" s="7">
        <f>F73+F74+F75+F76+F77</f>
        <v>28111.799999999996</v>
      </c>
      <c r="G78" s="7">
        <f t="shared" si="0"/>
        <v>283764.6</v>
      </c>
      <c r="H78" s="7">
        <f t="shared" si="1"/>
        <v>202144.39999999994</v>
      </c>
    </row>
    <row r="79" spans="1:8" ht="15">
      <c r="A79" s="1"/>
      <c r="B79" s="1"/>
      <c r="C79" s="29"/>
      <c r="D79" s="29"/>
      <c r="E79" s="29"/>
      <c r="F79" s="29"/>
      <c r="G79" s="28"/>
      <c r="H79" s="28"/>
    </row>
    <row r="80" spans="1:8" ht="15">
      <c r="A80" s="1"/>
      <c r="B80" s="1"/>
      <c r="C80" s="30"/>
      <c r="D80" s="30"/>
      <c r="E80" s="30"/>
      <c r="F80" s="30"/>
      <c r="G80" s="11"/>
      <c r="H80" s="11"/>
    </row>
    <row r="81" spans="1:8" ht="15">
      <c r="A81" s="1"/>
      <c r="B81" s="5" t="s">
        <v>45</v>
      </c>
      <c r="C81" s="11"/>
      <c r="D81" s="1"/>
      <c r="E81" s="10" t="s">
        <v>46</v>
      </c>
      <c r="F81" s="1"/>
      <c r="G81" s="5"/>
      <c r="H81" s="1"/>
    </row>
  </sheetData>
  <sheetProtection/>
  <mergeCells count="7">
    <mergeCell ref="A78:B78"/>
    <mergeCell ref="A5:H5"/>
    <mergeCell ref="A6:H6"/>
    <mergeCell ref="A8:A9"/>
    <mergeCell ref="G8:H8"/>
    <mergeCell ref="C8:D8"/>
    <mergeCell ref="E8:F8"/>
  </mergeCells>
  <printOptions/>
  <pageMargins left="0.31496062992125984" right="0" top="0.4330708661417323" bottom="0.4330708661417323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2019-11-12T12:09:10Z</cp:lastPrinted>
  <dcterms:created xsi:type="dcterms:W3CDTF">2015-05-18T06:06:25Z</dcterms:created>
  <dcterms:modified xsi:type="dcterms:W3CDTF">2019-11-20T15:05:47Z</dcterms:modified>
  <cp:category/>
  <cp:version/>
  <cp:contentType/>
  <cp:contentStatus/>
</cp:coreProperties>
</file>