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<sst xmlns="http://schemas.openxmlformats.org/spreadsheetml/2006/main" count="221" uniqueCount="172">
  <si>
    <t>Всього</t>
  </si>
  <si>
    <t>Капітальні видатки</t>
  </si>
  <si>
    <t>Управління  освіти Чортківської міської ради</t>
  </si>
  <si>
    <t>Чортківська міська рада</t>
  </si>
  <si>
    <t>0111</t>
  </si>
  <si>
    <t>0620</t>
  </si>
  <si>
    <t>0910</t>
  </si>
  <si>
    <t>0921</t>
  </si>
  <si>
    <t>1010</t>
  </si>
  <si>
    <t>1020</t>
  </si>
  <si>
    <t>1040</t>
  </si>
  <si>
    <t>(грн.)</t>
  </si>
  <si>
    <t>Капітальний ремонт житлового фонду</t>
  </si>
  <si>
    <t>Відділ культури, туризму, національностей та релігії Чортківської міської ради</t>
  </si>
  <si>
    <t>0110000</t>
  </si>
  <si>
    <t>Секретар міської ради</t>
  </si>
  <si>
    <t>Я.П.Дзиндра</t>
  </si>
  <si>
    <t>0100000</t>
  </si>
  <si>
    <t>0960</t>
  </si>
  <si>
    <t>0829</t>
  </si>
  <si>
    <t>Будівництво міського ринку</t>
  </si>
  <si>
    <t>0443</t>
  </si>
  <si>
    <t>0110150</t>
  </si>
  <si>
    <t>0150</t>
  </si>
  <si>
    <t>0116013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</si>
  <si>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</si>
  <si>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</si>
  <si>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</si>
  <si>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</si>
  <si>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благоустрію населених пунктів</t>
  </si>
  <si>
    <t>0117350</t>
  </si>
  <si>
    <t>7350</t>
  </si>
  <si>
    <t>Розробка схем плануванян та забудови території (містобудівної документації)</t>
  </si>
  <si>
    <t>0117530</t>
  </si>
  <si>
    <t>7530</t>
  </si>
  <si>
    <t>0460</t>
  </si>
  <si>
    <t>Інші заходи у сфері зв`язку, телекомунікації та інформатики</t>
  </si>
  <si>
    <t>0600000</t>
  </si>
  <si>
    <t>0610000</t>
  </si>
  <si>
    <t>0611010</t>
  </si>
  <si>
    <t>0611020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</si>
  <si>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</si>
  <si>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1000000</t>
  </si>
  <si>
    <t>1010000</t>
  </si>
  <si>
    <t>1011100</t>
  </si>
  <si>
    <t>1100</t>
  </si>
  <si>
    <t>Надання спеціалізованої освіти школами естетичного виховання (музичними, художніми, хореографічними, театральними, хоровими, мистецькими)</t>
  </si>
  <si>
    <t>1014080</t>
  </si>
  <si>
    <t>4080</t>
  </si>
  <si>
    <t>Інші заклади та заходи в галузі культури і мистецтва</t>
  </si>
  <si>
    <t>Управління соціального захисту населення, сім"ї та праці Чортківської міської ради</t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</si>
  <si>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</si>
  <si>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</si>
  <si>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 xml:space="preserve">Організаційне, інформаційно-аналітичне та матеріально-технічне забезпчення діяльності обласної ради, районної ради, районної у місті ради (у разі її створення), міської, селищної, сільської рад </t>
  </si>
  <si>
    <t>0116017</t>
  </si>
  <si>
    <t>6017</t>
  </si>
  <si>
    <t>Інша діяльність, пов'язана з експлуатацією об'єктів житло-комунального господарства</t>
  </si>
  <si>
    <t>0117130</t>
  </si>
  <si>
    <t>7130</t>
  </si>
  <si>
    <t>Здійснення заходів із землеустрою</t>
  </si>
  <si>
    <t>0117330</t>
  </si>
  <si>
    <t>7330</t>
  </si>
  <si>
    <t>Надання дошкільної освіти</t>
  </si>
  <si>
    <t>0421</t>
  </si>
  <si>
    <t>0800000</t>
  </si>
  <si>
    <t>0810000</t>
  </si>
  <si>
    <t>0810160</t>
  </si>
  <si>
    <t>1014081</t>
  </si>
  <si>
    <t>4081</t>
  </si>
  <si>
    <t>Забезпечення діяльності інших закладів в галузі культури і мистецтва</t>
  </si>
  <si>
    <t>Будівництво інших об'єктів соціальної та виробничої інфраструктури комунальної власності</t>
  </si>
  <si>
    <t>0117310</t>
  </si>
  <si>
    <t>7310</t>
  </si>
  <si>
    <r>
      <t>Будівництво</t>
    </r>
    <r>
      <rPr>
        <b/>
        <i/>
        <sz val="14"/>
        <rFont val="Times New Roman"/>
        <family val="1"/>
      </rPr>
      <t xml:space="preserve"> об'єктів житлово-комунального господарства</t>
    </r>
  </si>
  <si>
    <t>Співфінансування проекту "Реконструкція біологічних очисних споруд продуктивністю 7000 куб. метрів на добу з виділенням першого пускового комплексу  на 4000 куб.метрів на добу по вулиці Граничній,88 в місті Чорткові Тернопільської області"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</si>
  <si>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</si>
  <si>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</si>
  <si>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</si>
  <si>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</si>
  <si>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</si>
  <si>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</si>
  <si>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</si>
  <si>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</si>
  <si>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</si>
  <si>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Придбання дитячих і спортивних майданчиків</t>
  </si>
  <si>
    <t>0116090</t>
  </si>
  <si>
    <t>6090</t>
  </si>
  <si>
    <t>0640</t>
  </si>
  <si>
    <t>Інша діяльність у сфері житлово-комунального господарства</t>
  </si>
  <si>
    <t>Виготовлення технічної документації на нерухоме майно</t>
  </si>
  <si>
    <t xml:space="preserve">до рішення  міської ради </t>
  </si>
  <si>
    <t>Придбання основних засобів</t>
  </si>
  <si>
    <t>0610160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</si>
  <si>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</si>
  <si>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0611040</t>
  </si>
  <si>
    <t>0922</t>
  </si>
  <si>
    <t>Придбання автомобіля</t>
  </si>
  <si>
    <t>Капітальний ремонт доріг і тротуарів</t>
  </si>
  <si>
    <t>Додаток 5</t>
  </si>
  <si>
    <t>Виготовлення технічної документації із землоустрою з нормативно грошової оцінки землі</t>
  </si>
  <si>
    <t>Проведення інвентаризації земель комунальної власності</t>
  </si>
  <si>
    <t>Розроблення проекту землеустрою щодо встановлення меж міста</t>
  </si>
  <si>
    <t>вул. Дениса Січинського(тротуар)</t>
  </si>
  <si>
    <t>вул. Копичинецька (тротуар)</t>
  </si>
  <si>
    <t>вул. Незалежності (тротуар)</t>
  </si>
  <si>
    <t>вул. Сонячна (тротуар)</t>
  </si>
  <si>
    <t>вул. Івана Хичія (тротуар)</t>
  </si>
  <si>
    <t>вул. Лесі Українки (тротуар)</t>
  </si>
  <si>
    <t xml:space="preserve">вул. Копичинецька </t>
  </si>
  <si>
    <t>Автобусна зупинка (вул.Незалежності)</t>
  </si>
  <si>
    <t>Проектно - кошторисні документації</t>
  </si>
  <si>
    <t>Експертиза, технагляд</t>
  </si>
  <si>
    <t>Придбання ескаватора</t>
  </si>
  <si>
    <t>0113121</t>
  </si>
  <si>
    <t>3121</t>
  </si>
  <si>
    <t>Утримання та забезпечення діяльності центрів соціальних служб для сім`ї, дітей та молоді</t>
  </si>
  <si>
    <t>Придбання предметів довгострокового користування</t>
  </si>
  <si>
    <t>Ремонт санвузлів в дитячих закладах</t>
  </si>
  <si>
    <t>Ремонт горищного даху ДНЗ №3</t>
  </si>
  <si>
    <t>Капітальний ремонт</t>
  </si>
  <si>
    <t>Капітальний ремонт інших об'єктів</t>
  </si>
  <si>
    <t>1010160</t>
  </si>
  <si>
    <t>Придбання музичних інструментів</t>
  </si>
  <si>
    <t>1014030</t>
  </si>
  <si>
    <t>Забезпечення діяльності бібліотек</t>
  </si>
  <si>
    <t xml:space="preserve"> </t>
  </si>
  <si>
    <t>Придбання обладнання та предметів довгострокового користування (поповнення бібліотечних фондів)</t>
  </si>
  <si>
    <t>1014040</t>
  </si>
  <si>
    <t>Забезпечення діяльності музеїв i виставок</t>
  </si>
  <si>
    <t xml:space="preserve">Придбання  предметів довгострокового користування </t>
  </si>
  <si>
    <t>Придбання бочки самохідної</t>
  </si>
  <si>
    <t xml:space="preserve">Придбання компютерної техніки </t>
  </si>
  <si>
    <t xml:space="preserve">Проектно-кошторисна документація </t>
  </si>
  <si>
    <t>Реконструкція тротуарів в парку ім. І.Франка</t>
  </si>
  <si>
    <t>Ремонт приміщення стадіону</t>
  </si>
  <si>
    <t>Співфінансування проекту "Будівництво мультифункціонального майданчика для занять ігровими видами спорту по вул. Хмельницького, 79 в м. Чортків Тернопільської області"</t>
  </si>
  <si>
    <t>Будівництво футбольного поля зі штучним покриттям</t>
  </si>
  <si>
    <t>Придбання дитячих та спортивних майданчиків</t>
  </si>
  <si>
    <t>"Про міський бюджет  на 2020 рік"</t>
  </si>
  <si>
    <t>Розподіл коштів бюджету розвитку за об'єктами у 2020 році</t>
  </si>
  <si>
    <t>Придбання меблів, дидактичних матеріалів, телевізорів для НУШ</t>
  </si>
  <si>
    <t>Придбання основних засобів (інклюзія)</t>
  </si>
  <si>
    <t>Проектно-вишукувальні роботи по об'єкту "Реконструкція каналізаційної мережі по вул. Надрічна, Білецька, Чортківська, Рубчакової, Ясна мікрорайону "Залізничний""</t>
  </si>
  <si>
    <t>Проектно-вишукувальні роботи по об'єкту "Реконструкція водопроводу по вул. Д.Січинського, Маковея, В.Великого"</t>
  </si>
  <si>
    <t>Експертиза проекту "Будівництво КНС, напірного колектора для перекачування стоків від індустріального парку"</t>
  </si>
  <si>
    <t>Експертиза проекту "Будівництво зовнішніх водопровідних мереж для водозабезпечення індустріального парку"</t>
  </si>
  <si>
    <t>Капітальні придбання</t>
  </si>
  <si>
    <t>Забезпечення розроблення містобудівної документації (генплан)</t>
  </si>
  <si>
    <t>1017622</t>
  </si>
  <si>
    <t>Придбання туристичних вказівників</t>
  </si>
  <si>
    <t>0118110</t>
  </si>
  <si>
    <t>Заходи із запобігання та ліквідації надзвичайних ситуацій та наслідків стихійного лиха</t>
  </si>
  <si>
    <t>8110</t>
  </si>
  <si>
    <t>0320</t>
  </si>
  <si>
    <t>Програма "Безпечне місто"</t>
  </si>
  <si>
    <t>Будівництво Скейтпарку</t>
  </si>
  <si>
    <t>Придбання  предметів довгострокового користування (принтер бухгалтерія)</t>
  </si>
  <si>
    <t>Реконструкція та реставрація інших об'єктів</t>
  </si>
  <si>
    <t>Придбання трактора</t>
  </si>
  <si>
    <t xml:space="preserve">Придбання предметів довгострокового користування </t>
  </si>
  <si>
    <t>Придбання причепа</t>
  </si>
  <si>
    <t>вул. Лесі Українки (дорога)</t>
  </si>
  <si>
    <t>вул. Гагаріна (дорога)</t>
  </si>
  <si>
    <t>вул. Незалежності (дорога)</t>
  </si>
  <si>
    <t>вул. Степана Бандери (тротуар)</t>
  </si>
  <si>
    <t>вул. Андрея Шептицького (дорога)</t>
  </si>
  <si>
    <t>вул. Монастирська (дорога)</t>
  </si>
  <si>
    <t>Реконструкція  мереж   "Стара насосна"</t>
  </si>
  <si>
    <t>Капітальні  придбання (насоси,лічильники)</t>
  </si>
  <si>
    <t>ПКД "Реконструкція каналізаційної мережі по вул.Гончара"</t>
  </si>
  <si>
    <t>ПКД "Реконструкції водопроводу по вул. Володимира Великого від ТОВ "СЕ Борднетце-Україна" до вул. Маковея, 7</t>
  </si>
  <si>
    <t>Реалізація програм і заходів в галузі туризму та курортів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</si>
</sst>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21"/>
      <name val="Times New Roman"/>
      <family val="1"/>
    </font>
    <font>
      <i/>
      <sz val="14"/>
      <color indexed="21"/>
      <name val="Times New Roman"/>
      <family val="1"/>
    </font>
    <font>
      <b/>
      <sz val="14"/>
      <color indexed="21"/>
      <name val="Times New Roman"/>
      <family val="1"/>
    </font>
    <font>
      <sz val="14"/>
      <color indexed="2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  <protection/>
    </xf>
    <xf numFmtId="49" fontId="11" fillId="0" borderId="1" xfId="0" applyNumberFormat="1" applyFont="1" applyFill="1" applyBorder="1" applyAlignment="1">
      <alignment horizontal="center" vertical="center" wrapText="1"/>
    </xf>
    <xf numFmtId="180" fontId="13" fillId="0" borderId="1" xfId="18" applyNumberFormat="1" applyFont="1" applyFill="1" applyBorder="1" applyAlignment="1">
      <alignment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" xfId="0" applyFont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180" fontId="14" fillId="0" borderId="1" xfId="18" applyNumberFormat="1" applyFont="1" applyFill="1" applyBorder="1" applyAlignment="1">
      <alignment vertical="center" wrapText="1"/>
      <protection/>
    </xf>
    <xf numFmtId="180" fontId="13" fillId="0" borderId="1" xfId="18" applyNumberFormat="1" applyFont="1" applyFill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 quotePrefix="1">
      <alignment horizontal="center" vertical="center" wrapText="1"/>
    </xf>
    <xf numFmtId="2" fontId="6" fillId="0" borderId="1" xfId="0" applyNumberFormat="1" applyFont="1" applyFill="1" applyBorder="1" applyAlignment="1" quotePrefix="1">
      <alignment vertical="center" wrapText="1"/>
    </xf>
    <xf numFmtId="0" fontId="11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49" fontId="11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1" fillId="0" borderId="3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/>
    </xf>
    <xf numFmtId="3" fontId="15" fillId="0" borderId="1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/>
    </xf>
    <xf numFmtId="3" fontId="17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15" fillId="0" borderId="1" xfId="0" applyFont="1" applyBorder="1" applyAlignment="1">
      <alignment wrapText="1"/>
    </xf>
    <xf numFmtId="0" fontId="11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wrapText="1"/>
    </xf>
    <xf numFmtId="0" fontId="11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9" fillId="0" borderId="1" xfId="0" applyFont="1" applyBorder="1" applyAlignment="1">
      <alignment wrapText="1"/>
    </xf>
    <xf numFmtId="0" fontId="6" fillId="0" borderId="0" xfId="0" applyFont="1" applyFill="1" applyAlignment="1">
      <alignment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/>
    </xf>
    <xf numFmtId="0" fontId="4" fillId="0" borderId="0" xfId="0" applyFont="1" applyAlignment="1">
      <alignment horizontal="right"/>
    </xf>
    <xf numFmtId="3" fontId="18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="75" zoomScaleNormal="75" workbookViewId="0" topLeftCell="A1">
      <pane xSplit="5" ySplit="7" topLeftCell="F10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28" sqref="H28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57.875" style="0" customWidth="1"/>
    <col min="5" max="5" width="59.25390625" style="0" customWidth="1"/>
    <col min="6" max="6" width="16.00390625" style="0" customWidth="1"/>
    <col min="7" max="7" width="15.375" style="0" customWidth="1"/>
    <col min="8" max="8" width="17.375" style="0" bestFit="1" customWidth="1"/>
    <col min="9" max="9" width="16.125" style="0" customWidth="1"/>
    <col min="10" max="10" width="13.375" style="0" bestFit="1" customWidth="1"/>
    <col min="11" max="11" width="10.75390625" style="0" bestFit="1" customWidth="1"/>
  </cols>
  <sheetData>
    <row r="1" spans="1:10" ht="15.75">
      <c r="A1" s="1"/>
      <c r="B1" s="1"/>
      <c r="C1" s="1"/>
      <c r="D1" s="1"/>
      <c r="E1" s="14"/>
      <c r="F1" s="97" t="s">
        <v>98</v>
      </c>
      <c r="G1" s="97"/>
      <c r="H1" s="97"/>
      <c r="I1" s="97"/>
      <c r="J1" s="1"/>
    </row>
    <row r="2" spans="1:10" ht="15.75">
      <c r="A2" s="1"/>
      <c r="B2" s="1"/>
      <c r="C2" s="1"/>
      <c r="D2" s="1"/>
      <c r="F2" s="97" t="s">
        <v>90</v>
      </c>
      <c r="G2" s="97"/>
      <c r="H2" s="97"/>
      <c r="I2" s="97"/>
      <c r="J2" s="1"/>
    </row>
    <row r="3" spans="1:10" ht="15.75">
      <c r="A3" s="1"/>
      <c r="B3" s="1"/>
      <c r="C3" s="1"/>
      <c r="D3" s="1"/>
      <c r="F3" s="97" t="s">
        <v>138</v>
      </c>
      <c r="G3" s="97"/>
      <c r="H3" s="97"/>
      <c r="I3" s="97"/>
      <c r="J3" s="3"/>
    </row>
    <row r="4" spans="1:10" ht="29.25" customHeight="1">
      <c r="A4" s="96" t="s">
        <v>139</v>
      </c>
      <c r="B4" s="96"/>
      <c r="C4" s="96"/>
      <c r="D4" s="96"/>
      <c r="E4" s="96"/>
      <c r="F4" s="96"/>
      <c r="G4" s="96"/>
      <c r="H4" s="96"/>
      <c r="I4" s="96"/>
      <c r="J4" s="1"/>
    </row>
    <row r="5" spans="1:10" ht="14.25" customHeight="1">
      <c r="A5" s="1"/>
      <c r="B5" s="1"/>
      <c r="C5" s="1"/>
      <c r="D5" s="1"/>
      <c r="E5" s="1"/>
      <c r="F5" s="1"/>
      <c r="G5" s="1"/>
      <c r="H5" s="1"/>
      <c r="I5" s="90" t="s">
        <v>11</v>
      </c>
      <c r="J5" s="1"/>
    </row>
    <row r="6" spans="1:10" ht="77.25" customHeight="1">
      <c r="A6" s="94" t="s">
        <v>75</v>
      </c>
      <c r="B6" s="94" t="s">
        <v>76</v>
      </c>
      <c r="C6" s="94" t="s">
        <v>77</v>
      </c>
      <c r="D6" s="94" t="s">
        <v>78</v>
      </c>
      <c r="E6" s="94" t="s">
        <v>79</v>
      </c>
      <c r="F6" s="94" t="s">
        <v>80</v>
      </c>
      <c r="G6" s="94" t="s">
        <v>81</v>
      </c>
      <c r="H6" s="94" t="s">
        <v>82</v>
      </c>
      <c r="I6" s="94" t="s">
        <v>83</v>
      </c>
      <c r="J6" s="1"/>
    </row>
    <row r="7" spans="1:10" ht="42" customHeight="1">
      <c r="A7" s="95"/>
      <c r="B7" s="95"/>
      <c r="C7" s="95"/>
      <c r="D7" s="95"/>
      <c r="E7" s="95"/>
      <c r="F7" s="95"/>
      <c r="G7" s="95"/>
      <c r="H7" s="95"/>
      <c r="I7" s="95"/>
      <c r="J7" s="1"/>
    </row>
    <row r="8" spans="1:10" ht="15.75" customHeight="1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1"/>
    </row>
    <row r="9" spans="1:10" s="12" customFormat="1" ht="18.75">
      <c r="A9" s="38" t="s">
        <v>17</v>
      </c>
      <c r="B9" s="5"/>
      <c r="C9" s="5"/>
      <c r="D9" s="6" t="s">
        <v>3</v>
      </c>
      <c r="E9" s="7"/>
      <c r="F9" s="8"/>
      <c r="G9" s="9"/>
      <c r="H9" s="8">
        <f>H10</f>
        <v>20425800</v>
      </c>
      <c r="I9" s="8"/>
      <c r="J9" s="13"/>
    </row>
    <row r="10" spans="1:10" s="12" customFormat="1" ht="18.75">
      <c r="A10" s="38" t="s">
        <v>14</v>
      </c>
      <c r="B10" s="5"/>
      <c r="C10" s="5"/>
      <c r="D10" s="6" t="s">
        <v>3</v>
      </c>
      <c r="E10" s="7"/>
      <c r="F10" s="8"/>
      <c r="G10" s="9"/>
      <c r="H10" s="8">
        <f>H11+H13+H15+H25+H27+H53+H55+H59+H61+H63+H65+H67</f>
        <v>20425800</v>
      </c>
      <c r="I10" s="8"/>
      <c r="J10" s="13"/>
    </row>
    <row r="11" spans="1:10" s="16" customFormat="1" ht="99.75" customHeight="1">
      <c r="A11" s="24" t="s">
        <v>22</v>
      </c>
      <c r="B11" s="25" t="s">
        <v>23</v>
      </c>
      <c r="C11" s="25" t="s">
        <v>4</v>
      </c>
      <c r="D11" s="23" t="s">
        <v>53</v>
      </c>
      <c r="E11" s="23" t="s">
        <v>1</v>
      </c>
      <c r="F11" s="20"/>
      <c r="G11" s="21"/>
      <c r="H11" s="20">
        <f>H12</f>
        <v>250000</v>
      </c>
      <c r="I11" s="20"/>
      <c r="J11" s="15"/>
    </row>
    <row r="12" spans="1:10" s="16" customFormat="1" ht="19.5">
      <c r="A12" s="24"/>
      <c r="B12" s="25"/>
      <c r="C12" s="25"/>
      <c r="D12" s="23"/>
      <c r="E12" s="17" t="s">
        <v>96</v>
      </c>
      <c r="F12" s="18"/>
      <c r="G12" s="19"/>
      <c r="H12" s="18">
        <v>250000</v>
      </c>
      <c r="I12" s="18"/>
      <c r="J12" s="15"/>
    </row>
    <row r="13" spans="1:10" s="16" customFormat="1" ht="58.5">
      <c r="A13" s="38" t="s">
        <v>113</v>
      </c>
      <c r="B13" s="47" t="s">
        <v>114</v>
      </c>
      <c r="C13" s="47" t="s">
        <v>10</v>
      </c>
      <c r="D13" s="45" t="s">
        <v>115</v>
      </c>
      <c r="E13" s="23" t="s">
        <v>1</v>
      </c>
      <c r="F13" s="18"/>
      <c r="G13" s="19"/>
      <c r="H13" s="20">
        <f>H14</f>
        <v>13000</v>
      </c>
      <c r="I13" s="18"/>
      <c r="J13" s="15"/>
    </row>
    <row r="14" spans="1:10" s="16" customFormat="1" ht="37.5">
      <c r="A14" s="39"/>
      <c r="B14" s="28"/>
      <c r="C14" s="28"/>
      <c r="D14" s="29"/>
      <c r="E14" s="82" t="s">
        <v>116</v>
      </c>
      <c r="F14" s="18"/>
      <c r="G14" s="19"/>
      <c r="H14" s="18">
        <v>13000</v>
      </c>
      <c r="I14" s="18"/>
      <c r="J14" s="15"/>
    </row>
    <row r="15" spans="1:10" s="12" customFormat="1" ht="42.75" customHeight="1">
      <c r="A15" s="24" t="s">
        <v>24</v>
      </c>
      <c r="B15" s="43" t="s">
        <v>25</v>
      </c>
      <c r="C15" s="26" t="s">
        <v>5</v>
      </c>
      <c r="D15" s="23" t="s">
        <v>26</v>
      </c>
      <c r="E15" s="23" t="s">
        <v>1</v>
      </c>
      <c r="F15" s="20"/>
      <c r="G15" s="21"/>
      <c r="H15" s="20">
        <f>H16+H17+H18+H19+H20+H21+H22+H23+H24</f>
        <v>3381560</v>
      </c>
      <c r="I15" s="18"/>
      <c r="J15" s="13"/>
    </row>
    <row r="16" spans="1:10" s="12" customFormat="1" ht="18" customHeight="1">
      <c r="A16" s="24"/>
      <c r="B16" s="43"/>
      <c r="C16" s="26"/>
      <c r="D16" s="23"/>
      <c r="E16" s="17" t="s">
        <v>112</v>
      </c>
      <c r="F16" s="20"/>
      <c r="G16" s="21"/>
      <c r="H16" s="18">
        <v>1276000</v>
      </c>
      <c r="I16" s="18"/>
      <c r="J16" s="13"/>
    </row>
    <row r="17" spans="1:10" s="12" customFormat="1" ht="19.5" customHeight="1">
      <c r="A17" s="24"/>
      <c r="B17" s="43"/>
      <c r="C17" s="26"/>
      <c r="D17" s="23"/>
      <c r="E17" s="17" t="s">
        <v>168</v>
      </c>
      <c r="F17" s="20"/>
      <c r="G17" s="21"/>
      <c r="H17" s="18">
        <v>600000</v>
      </c>
      <c r="I17" s="18"/>
      <c r="J17" s="13"/>
    </row>
    <row r="18" spans="1:10" s="12" customFormat="1" ht="18.75" customHeight="1">
      <c r="A18" s="24"/>
      <c r="B18" s="43"/>
      <c r="C18" s="26"/>
      <c r="D18" s="23"/>
      <c r="E18" s="17" t="s">
        <v>167</v>
      </c>
      <c r="F18" s="20"/>
      <c r="G18" s="21"/>
      <c r="H18" s="18">
        <v>700000</v>
      </c>
      <c r="I18" s="18"/>
      <c r="J18" s="13"/>
    </row>
    <row r="19" spans="1:10" s="12" customFormat="1" ht="42.75" customHeight="1">
      <c r="A19" s="24"/>
      <c r="B19" s="43"/>
      <c r="C19" s="26"/>
      <c r="D19" s="23"/>
      <c r="E19" s="17" t="s">
        <v>169</v>
      </c>
      <c r="F19" s="20"/>
      <c r="G19" s="21"/>
      <c r="H19" s="18">
        <v>141585</v>
      </c>
      <c r="I19" s="18"/>
      <c r="J19" s="13"/>
    </row>
    <row r="20" spans="1:10" s="12" customFormat="1" ht="75">
      <c r="A20" s="24"/>
      <c r="B20" s="43"/>
      <c r="C20" s="26"/>
      <c r="D20" s="23"/>
      <c r="E20" s="17" t="s">
        <v>142</v>
      </c>
      <c r="F20" s="20"/>
      <c r="G20" s="21"/>
      <c r="H20" s="18">
        <v>392550</v>
      </c>
      <c r="I20" s="18"/>
      <c r="J20" s="13"/>
    </row>
    <row r="21" spans="1:10" s="12" customFormat="1" ht="56.25">
      <c r="A21" s="24"/>
      <c r="B21" s="43"/>
      <c r="C21" s="26"/>
      <c r="D21" s="23"/>
      <c r="E21" s="17" t="s">
        <v>170</v>
      </c>
      <c r="F21" s="20"/>
      <c r="G21" s="21"/>
      <c r="H21" s="18">
        <v>97664</v>
      </c>
      <c r="I21" s="18"/>
      <c r="J21" s="13"/>
    </row>
    <row r="22" spans="1:10" s="12" customFormat="1" ht="56.25">
      <c r="A22" s="24"/>
      <c r="B22" s="43"/>
      <c r="C22" s="26"/>
      <c r="D22" s="23"/>
      <c r="E22" s="17" t="s">
        <v>143</v>
      </c>
      <c r="F22" s="20"/>
      <c r="G22" s="21"/>
      <c r="H22" s="18">
        <v>154908</v>
      </c>
      <c r="I22" s="18"/>
      <c r="J22" s="13"/>
    </row>
    <row r="23" spans="1:10" s="12" customFormat="1" ht="56.25">
      <c r="A23" s="24"/>
      <c r="B23" s="43"/>
      <c r="C23" s="26"/>
      <c r="D23" s="23" t="s">
        <v>125</v>
      </c>
      <c r="E23" s="17" t="s">
        <v>144</v>
      </c>
      <c r="F23" s="20"/>
      <c r="G23" s="21"/>
      <c r="H23" s="18">
        <v>8815</v>
      </c>
      <c r="I23" s="18"/>
      <c r="J23" s="13"/>
    </row>
    <row r="24" spans="1:10" s="12" customFormat="1" ht="56.25">
      <c r="A24" s="24"/>
      <c r="B24" s="43"/>
      <c r="C24" s="26"/>
      <c r="D24" s="23"/>
      <c r="E24" s="17" t="s">
        <v>145</v>
      </c>
      <c r="F24" s="20"/>
      <c r="G24" s="21"/>
      <c r="H24" s="18">
        <v>10038</v>
      </c>
      <c r="I24" s="18"/>
      <c r="J24" s="13"/>
    </row>
    <row r="25" spans="1:10" s="12" customFormat="1" ht="43.5" customHeight="1">
      <c r="A25" s="24" t="s">
        <v>54</v>
      </c>
      <c r="B25" s="43" t="s">
        <v>55</v>
      </c>
      <c r="C25" s="26" t="s">
        <v>5</v>
      </c>
      <c r="D25" s="76" t="s">
        <v>56</v>
      </c>
      <c r="E25" s="64" t="s">
        <v>1</v>
      </c>
      <c r="F25" s="20"/>
      <c r="G25" s="21"/>
      <c r="H25" s="20">
        <f>H26</f>
        <v>44500</v>
      </c>
      <c r="I25" s="11"/>
      <c r="J25" s="13"/>
    </row>
    <row r="26" spans="1:10" s="12" customFormat="1" ht="18.75">
      <c r="A26" s="37"/>
      <c r="B26" s="65"/>
      <c r="C26" s="66"/>
      <c r="D26" s="44"/>
      <c r="E26" s="17" t="s">
        <v>12</v>
      </c>
      <c r="F26" s="18"/>
      <c r="G26" s="19"/>
      <c r="H26" s="18">
        <v>44500</v>
      </c>
      <c r="I26" s="18"/>
      <c r="J26" s="13"/>
    </row>
    <row r="27" spans="1:10" s="12" customFormat="1" ht="21.75" customHeight="1">
      <c r="A27" s="24" t="s">
        <v>27</v>
      </c>
      <c r="B27" s="43" t="s">
        <v>28</v>
      </c>
      <c r="C27" s="26" t="s">
        <v>5</v>
      </c>
      <c r="D27" s="23" t="s">
        <v>29</v>
      </c>
      <c r="E27" s="64" t="s">
        <v>1</v>
      </c>
      <c r="F27" s="20"/>
      <c r="G27" s="20"/>
      <c r="H27" s="20">
        <f>H28+H43+H44+H45+H46+H47+H48+H49+H50+H51+H52</f>
        <v>11185840</v>
      </c>
      <c r="I27" s="20"/>
      <c r="J27" s="13"/>
    </row>
    <row r="28" spans="1:10" s="12" customFormat="1" ht="18.75">
      <c r="A28" s="37"/>
      <c r="B28" s="46"/>
      <c r="C28" s="47"/>
      <c r="D28" s="10"/>
      <c r="E28" s="89" t="s">
        <v>97</v>
      </c>
      <c r="F28" s="8"/>
      <c r="G28" s="8"/>
      <c r="H28" s="8">
        <f>SUM(H29:H42)</f>
        <v>8561870</v>
      </c>
      <c r="I28" s="18"/>
      <c r="J28" s="62"/>
    </row>
    <row r="29" spans="1:10" s="12" customFormat="1" ht="18.75">
      <c r="A29" s="37"/>
      <c r="B29" s="46"/>
      <c r="C29" s="47"/>
      <c r="D29" s="10"/>
      <c r="E29" s="51" t="s">
        <v>102</v>
      </c>
      <c r="F29" s="8"/>
      <c r="G29" s="8"/>
      <c r="H29" s="18">
        <v>1500000</v>
      </c>
      <c r="I29" s="18"/>
      <c r="J29" s="13"/>
    </row>
    <row r="30" spans="1:10" s="12" customFormat="1" ht="18.75">
      <c r="A30" s="37"/>
      <c r="B30" s="46"/>
      <c r="C30" s="47"/>
      <c r="D30" s="10"/>
      <c r="E30" s="51" t="s">
        <v>161</v>
      </c>
      <c r="F30" s="8"/>
      <c r="G30" s="8"/>
      <c r="H30" s="18">
        <v>1424000</v>
      </c>
      <c r="I30" s="18"/>
      <c r="J30" s="13"/>
    </row>
    <row r="31" spans="1:10" s="12" customFormat="1" ht="18.75">
      <c r="A31" s="37"/>
      <c r="B31" s="46"/>
      <c r="C31" s="47"/>
      <c r="D31" s="10"/>
      <c r="E31" s="51" t="s">
        <v>162</v>
      </c>
      <c r="F31" s="8"/>
      <c r="G31" s="8"/>
      <c r="H31" s="18">
        <v>620000</v>
      </c>
      <c r="I31" s="18"/>
      <c r="J31" s="13"/>
    </row>
    <row r="32" spans="1:10" s="12" customFormat="1" ht="18.75">
      <c r="A32" s="37"/>
      <c r="B32" s="46"/>
      <c r="C32" s="47"/>
      <c r="D32" s="10"/>
      <c r="E32" s="51" t="s">
        <v>103</v>
      </c>
      <c r="F32" s="8"/>
      <c r="G32" s="8"/>
      <c r="H32" s="18">
        <v>600000</v>
      </c>
      <c r="I32" s="18"/>
      <c r="J32" s="13"/>
    </row>
    <row r="33" spans="1:10" s="12" customFormat="1" ht="18.75">
      <c r="A33" s="37"/>
      <c r="B33" s="46"/>
      <c r="C33" s="47"/>
      <c r="D33" s="10"/>
      <c r="E33" s="51" t="s">
        <v>104</v>
      </c>
      <c r="F33" s="8"/>
      <c r="G33" s="8"/>
      <c r="H33" s="18">
        <v>500000</v>
      </c>
      <c r="I33" s="18"/>
      <c r="J33" s="13"/>
    </row>
    <row r="34" spans="1:10" s="12" customFormat="1" ht="18.75">
      <c r="A34" s="37"/>
      <c r="B34" s="46"/>
      <c r="C34" s="47"/>
      <c r="D34" s="10"/>
      <c r="E34" s="51" t="s">
        <v>106</v>
      </c>
      <c r="F34" s="8"/>
      <c r="G34" s="8"/>
      <c r="H34" s="18">
        <v>300000</v>
      </c>
      <c r="I34" s="18"/>
      <c r="J34" s="13"/>
    </row>
    <row r="35" spans="1:10" s="12" customFormat="1" ht="18.75">
      <c r="A35" s="37"/>
      <c r="B35" s="46"/>
      <c r="C35" s="47"/>
      <c r="D35" s="10"/>
      <c r="E35" s="51" t="s">
        <v>105</v>
      </c>
      <c r="F35" s="8"/>
      <c r="G35" s="8"/>
      <c r="H35" s="18">
        <v>300000</v>
      </c>
      <c r="I35" s="18"/>
      <c r="J35" s="13"/>
    </row>
    <row r="36" spans="1:10" s="12" customFormat="1" ht="18.75">
      <c r="A36" s="37"/>
      <c r="B36" s="46"/>
      <c r="C36" s="47"/>
      <c r="D36" s="10"/>
      <c r="E36" s="51" t="s">
        <v>107</v>
      </c>
      <c r="F36" s="8"/>
      <c r="G36" s="8"/>
      <c r="H36" s="18">
        <v>250000</v>
      </c>
      <c r="I36" s="18"/>
      <c r="J36" s="13"/>
    </row>
    <row r="37" spans="1:10" s="12" customFormat="1" ht="18.75">
      <c r="A37" s="37"/>
      <c r="B37" s="46"/>
      <c r="C37" s="47"/>
      <c r="D37" s="10"/>
      <c r="E37" s="59" t="s">
        <v>163</v>
      </c>
      <c r="F37" s="60"/>
      <c r="G37" s="60"/>
      <c r="H37" s="61">
        <v>910340</v>
      </c>
      <c r="I37" s="18"/>
      <c r="J37" s="13"/>
    </row>
    <row r="38" spans="1:10" s="12" customFormat="1" ht="18.75">
      <c r="A38" s="37"/>
      <c r="B38" s="46"/>
      <c r="C38" s="47"/>
      <c r="D38" s="10"/>
      <c r="E38" s="59" t="s">
        <v>161</v>
      </c>
      <c r="F38" s="60"/>
      <c r="G38" s="60"/>
      <c r="H38" s="61">
        <v>736000</v>
      </c>
      <c r="I38" s="18"/>
      <c r="J38" s="13"/>
    </row>
    <row r="39" spans="1:10" s="12" customFormat="1" ht="18.75">
      <c r="A39" s="37"/>
      <c r="B39" s="46"/>
      <c r="C39" s="47"/>
      <c r="D39" s="10"/>
      <c r="E39" s="59" t="s">
        <v>164</v>
      </c>
      <c r="F39" s="60"/>
      <c r="G39" s="60"/>
      <c r="H39" s="61">
        <v>568000</v>
      </c>
      <c r="I39" s="18"/>
      <c r="J39" s="13"/>
    </row>
    <row r="40" spans="1:10" s="12" customFormat="1" ht="18.75">
      <c r="A40" s="37"/>
      <c r="B40" s="46"/>
      <c r="C40" s="47"/>
      <c r="D40" s="10"/>
      <c r="E40" s="59" t="s">
        <v>165</v>
      </c>
      <c r="F40" s="60"/>
      <c r="G40" s="60"/>
      <c r="H40" s="61">
        <v>370260</v>
      </c>
      <c r="I40" s="18"/>
      <c r="J40" s="13"/>
    </row>
    <row r="41" spans="1:10" s="12" customFormat="1" ht="18.75">
      <c r="A41" s="37"/>
      <c r="B41" s="46"/>
      <c r="C41" s="47"/>
      <c r="D41" s="10"/>
      <c r="E41" s="59" t="s">
        <v>166</v>
      </c>
      <c r="F41" s="60"/>
      <c r="G41" s="60"/>
      <c r="H41" s="61">
        <v>346470</v>
      </c>
      <c r="I41" s="18"/>
      <c r="J41" s="13"/>
    </row>
    <row r="42" spans="1:10" s="12" customFormat="1" ht="18.75">
      <c r="A42" s="37"/>
      <c r="B42" s="46"/>
      <c r="C42" s="47"/>
      <c r="D42" s="10"/>
      <c r="E42" s="59" t="s">
        <v>108</v>
      </c>
      <c r="F42" s="60"/>
      <c r="G42" s="60"/>
      <c r="H42" s="61">
        <v>136800</v>
      </c>
      <c r="I42" s="18"/>
      <c r="J42" s="13"/>
    </row>
    <row r="43" spans="1:10" s="12" customFormat="1" ht="19.5">
      <c r="A43" s="37"/>
      <c r="B43" s="46"/>
      <c r="C43" s="47"/>
      <c r="D43" s="10"/>
      <c r="E43" s="50" t="s">
        <v>110</v>
      </c>
      <c r="F43" s="8"/>
      <c r="G43" s="8"/>
      <c r="H43" s="20">
        <v>68000</v>
      </c>
      <c r="I43" s="18"/>
      <c r="J43" s="62"/>
    </row>
    <row r="44" spans="1:10" s="12" customFormat="1" ht="19.5">
      <c r="A44" s="37"/>
      <c r="B44" s="46"/>
      <c r="C44" s="47"/>
      <c r="D44" s="10"/>
      <c r="E44" s="50" t="s">
        <v>109</v>
      </c>
      <c r="F44" s="8"/>
      <c r="G44" s="8"/>
      <c r="H44" s="20">
        <v>900000</v>
      </c>
      <c r="I44" s="18"/>
      <c r="J44" s="13"/>
    </row>
    <row r="45" spans="1:10" s="12" customFormat="1" ht="19.5">
      <c r="A45" s="37"/>
      <c r="B45" s="46"/>
      <c r="C45" s="47"/>
      <c r="D45" s="10"/>
      <c r="E45" s="55" t="s">
        <v>158</v>
      </c>
      <c r="F45" s="8"/>
      <c r="G45" s="8"/>
      <c r="H45" s="8">
        <v>450000</v>
      </c>
      <c r="I45" s="18"/>
      <c r="J45" s="13"/>
    </row>
    <row r="46" spans="1:10" s="12" customFormat="1" ht="19.5">
      <c r="A46" s="37"/>
      <c r="B46" s="46"/>
      <c r="C46" s="47"/>
      <c r="D46" s="10"/>
      <c r="E46" s="50" t="s">
        <v>96</v>
      </c>
      <c r="F46" s="8"/>
      <c r="G46" s="8"/>
      <c r="H46" s="8">
        <v>450000</v>
      </c>
      <c r="I46" s="18"/>
      <c r="J46" s="13"/>
    </row>
    <row r="47" spans="1:10" s="12" customFormat="1" ht="19.5">
      <c r="A47" s="37"/>
      <c r="B47" s="46"/>
      <c r="C47" s="47"/>
      <c r="D47" s="10"/>
      <c r="E47" s="50" t="s">
        <v>154</v>
      </c>
      <c r="F47" s="58"/>
      <c r="G47" s="58"/>
      <c r="H47" s="20">
        <v>50000</v>
      </c>
      <c r="I47" s="18"/>
      <c r="J47" s="13"/>
    </row>
    <row r="48" spans="1:10" s="12" customFormat="1" ht="19.5">
      <c r="A48" s="37"/>
      <c r="B48" s="46"/>
      <c r="C48" s="47"/>
      <c r="D48" s="10"/>
      <c r="E48" s="57" t="s">
        <v>160</v>
      </c>
      <c r="F48" s="60"/>
      <c r="G48" s="60"/>
      <c r="H48" s="58">
        <v>158000</v>
      </c>
      <c r="I48" s="18"/>
      <c r="J48" s="13"/>
    </row>
    <row r="49" spans="1:10" s="12" customFormat="1" ht="19.5">
      <c r="A49" s="37"/>
      <c r="B49" s="46"/>
      <c r="C49" s="47"/>
      <c r="D49" s="10"/>
      <c r="E49" s="57" t="s">
        <v>84</v>
      </c>
      <c r="F49" s="60"/>
      <c r="G49" s="60"/>
      <c r="H49" s="60">
        <v>344290</v>
      </c>
      <c r="I49" s="18"/>
      <c r="J49" s="13"/>
    </row>
    <row r="50" spans="1:10" s="12" customFormat="1" ht="39.75" customHeight="1">
      <c r="A50" s="37"/>
      <c r="B50" s="46"/>
      <c r="C50" s="47"/>
      <c r="D50" s="10"/>
      <c r="E50" s="63" t="s">
        <v>159</v>
      </c>
      <c r="F50" s="60"/>
      <c r="G50" s="60"/>
      <c r="H50" s="60">
        <v>83300</v>
      </c>
      <c r="I50" s="18"/>
      <c r="J50" s="13"/>
    </row>
    <row r="51" spans="1:10" s="12" customFormat="1" ht="21" customHeight="1">
      <c r="A51" s="24"/>
      <c r="B51" s="43"/>
      <c r="C51" s="26"/>
      <c r="D51" s="23"/>
      <c r="E51" s="57" t="s">
        <v>110</v>
      </c>
      <c r="F51" s="58"/>
      <c r="G51" s="58"/>
      <c r="H51" s="58">
        <v>80270</v>
      </c>
      <c r="I51" s="91"/>
      <c r="J51" s="13"/>
    </row>
    <row r="52" spans="1:10" s="12" customFormat="1" ht="21" customHeight="1">
      <c r="A52" s="24"/>
      <c r="B52" s="43"/>
      <c r="C52" s="26"/>
      <c r="D52" s="56"/>
      <c r="E52" s="57" t="s">
        <v>111</v>
      </c>
      <c r="F52" s="58"/>
      <c r="G52" s="58"/>
      <c r="H52" s="58">
        <v>40110</v>
      </c>
      <c r="I52" s="91"/>
      <c r="J52" s="13"/>
    </row>
    <row r="53" spans="1:10" s="12" customFormat="1" ht="39">
      <c r="A53" s="24" t="s">
        <v>85</v>
      </c>
      <c r="B53" s="43" t="s">
        <v>86</v>
      </c>
      <c r="C53" s="26" t="s">
        <v>87</v>
      </c>
      <c r="D53" s="42" t="s">
        <v>88</v>
      </c>
      <c r="E53" s="64" t="s">
        <v>1</v>
      </c>
      <c r="F53" s="11"/>
      <c r="G53" s="9"/>
      <c r="H53" s="20">
        <f>H54</f>
        <v>10000</v>
      </c>
      <c r="I53" s="11"/>
      <c r="J53" s="13"/>
    </row>
    <row r="54" spans="1:10" s="12" customFormat="1" ht="37.5">
      <c r="A54" s="37"/>
      <c r="B54" s="46"/>
      <c r="C54" s="47"/>
      <c r="D54" s="10"/>
      <c r="E54" s="17" t="s">
        <v>89</v>
      </c>
      <c r="F54" s="11"/>
      <c r="G54" s="9"/>
      <c r="H54" s="18">
        <v>10000</v>
      </c>
      <c r="I54" s="11"/>
      <c r="J54" s="13"/>
    </row>
    <row r="55" spans="1:10" s="12" customFormat="1" ht="19.5">
      <c r="A55" s="24" t="s">
        <v>57</v>
      </c>
      <c r="B55" s="26" t="s">
        <v>58</v>
      </c>
      <c r="C55" s="26" t="s">
        <v>63</v>
      </c>
      <c r="D55" s="23" t="s">
        <v>59</v>
      </c>
      <c r="E55" s="50" t="s">
        <v>1</v>
      </c>
      <c r="F55" s="18"/>
      <c r="G55" s="19"/>
      <c r="H55" s="20">
        <v>370000</v>
      </c>
      <c r="I55" s="20"/>
      <c r="J55" s="13"/>
    </row>
    <row r="56" spans="1:10" s="12" customFormat="1" ht="56.25">
      <c r="A56" s="37"/>
      <c r="B56" s="47"/>
      <c r="C56" s="47"/>
      <c r="D56" s="10"/>
      <c r="E56" s="27" t="s">
        <v>99</v>
      </c>
      <c r="F56" s="20"/>
      <c r="G56" s="21"/>
      <c r="H56" s="18">
        <v>200000</v>
      </c>
      <c r="I56" s="18"/>
      <c r="J56" s="13"/>
    </row>
    <row r="57" spans="1:10" s="12" customFormat="1" ht="37.5">
      <c r="A57" s="37"/>
      <c r="B57" s="47"/>
      <c r="C57" s="47"/>
      <c r="D57" s="10"/>
      <c r="E57" s="32" t="s">
        <v>100</v>
      </c>
      <c r="F57" s="20"/>
      <c r="G57" s="21"/>
      <c r="H57" s="18">
        <v>100000</v>
      </c>
      <c r="I57" s="18"/>
      <c r="J57" s="13"/>
    </row>
    <row r="58" spans="1:10" s="12" customFormat="1" ht="37.5">
      <c r="A58" s="37"/>
      <c r="B58" s="47"/>
      <c r="C58" s="47"/>
      <c r="D58" s="54"/>
      <c r="E58" s="32" t="s">
        <v>101</v>
      </c>
      <c r="F58" s="20"/>
      <c r="G58" s="21"/>
      <c r="H58" s="18">
        <v>70000</v>
      </c>
      <c r="I58" s="18"/>
      <c r="J58" s="13"/>
    </row>
    <row r="59" spans="1:10" s="12" customFormat="1" ht="37.5" customHeight="1">
      <c r="A59" s="24" t="s">
        <v>71</v>
      </c>
      <c r="B59" s="26" t="s">
        <v>72</v>
      </c>
      <c r="C59" s="26" t="s">
        <v>21</v>
      </c>
      <c r="D59" s="85" t="s">
        <v>73</v>
      </c>
      <c r="E59" s="64" t="s">
        <v>1</v>
      </c>
      <c r="F59" s="20"/>
      <c r="G59" s="21"/>
      <c r="H59" s="20">
        <f>H60</f>
        <v>3500000</v>
      </c>
      <c r="I59" s="20"/>
      <c r="J59" s="13"/>
    </row>
    <row r="60" spans="1:10" s="12" customFormat="1" ht="112.5">
      <c r="A60" s="37"/>
      <c r="B60" s="47"/>
      <c r="C60" s="77"/>
      <c r="D60" s="78"/>
      <c r="E60" s="79" t="s">
        <v>74</v>
      </c>
      <c r="F60" s="18"/>
      <c r="G60" s="19"/>
      <c r="H60" s="18">
        <v>3500000</v>
      </c>
      <c r="I60" s="18"/>
      <c r="J60" s="13"/>
    </row>
    <row r="61" spans="1:10" s="12" customFormat="1" ht="60" customHeight="1">
      <c r="A61" s="24" t="s">
        <v>60</v>
      </c>
      <c r="B61" s="26" t="s">
        <v>61</v>
      </c>
      <c r="C61" s="80" t="s">
        <v>21</v>
      </c>
      <c r="D61" s="81" t="s">
        <v>70</v>
      </c>
      <c r="E61" s="64" t="s">
        <v>1</v>
      </c>
      <c r="F61" s="20"/>
      <c r="G61" s="21"/>
      <c r="H61" s="20">
        <f>H62</f>
        <v>1160900</v>
      </c>
      <c r="I61" s="20"/>
      <c r="J61" s="13"/>
    </row>
    <row r="62" spans="1:10" s="12" customFormat="1" ht="18.75">
      <c r="A62" s="38"/>
      <c r="B62" s="47"/>
      <c r="C62" s="47"/>
      <c r="D62" s="6"/>
      <c r="E62" s="17" t="s">
        <v>20</v>
      </c>
      <c r="F62" s="8"/>
      <c r="G62" s="7"/>
      <c r="H62" s="18">
        <v>1160900</v>
      </c>
      <c r="I62" s="11"/>
      <c r="J62" s="13"/>
    </row>
    <row r="63" spans="1:10" s="12" customFormat="1" ht="48.75" customHeight="1">
      <c r="A63" s="24" t="s">
        <v>30</v>
      </c>
      <c r="B63" s="43" t="s">
        <v>31</v>
      </c>
      <c r="C63" s="26" t="s">
        <v>21</v>
      </c>
      <c r="D63" s="30" t="s">
        <v>32</v>
      </c>
      <c r="E63" s="31" t="s">
        <v>1</v>
      </c>
      <c r="F63" s="20"/>
      <c r="G63" s="21"/>
      <c r="H63" s="20">
        <v>360000</v>
      </c>
      <c r="I63" s="20"/>
      <c r="J63" s="13"/>
    </row>
    <row r="64" spans="1:10" s="12" customFormat="1" ht="37.5">
      <c r="A64" s="24"/>
      <c r="B64" s="52"/>
      <c r="C64" s="53"/>
      <c r="D64" s="30"/>
      <c r="E64" s="27" t="s">
        <v>147</v>
      </c>
      <c r="F64" s="20"/>
      <c r="G64" s="21"/>
      <c r="H64" s="18">
        <v>360000</v>
      </c>
      <c r="I64" s="18"/>
      <c r="J64" s="13"/>
    </row>
    <row r="65" spans="1:10" s="12" customFormat="1" ht="37.5">
      <c r="A65" s="35" t="s">
        <v>33</v>
      </c>
      <c r="B65" s="35" t="s">
        <v>34</v>
      </c>
      <c r="C65" s="48" t="s">
        <v>35</v>
      </c>
      <c r="D65" s="49" t="s">
        <v>36</v>
      </c>
      <c r="E65" s="50" t="s">
        <v>1</v>
      </c>
      <c r="F65" s="20"/>
      <c r="G65" s="21"/>
      <c r="H65" s="20">
        <f>H66</f>
        <v>100000</v>
      </c>
      <c r="I65" s="20"/>
      <c r="J65" s="13"/>
    </row>
    <row r="66" spans="1:10" s="12" customFormat="1" ht="19.5">
      <c r="A66" s="35"/>
      <c r="B66" s="35"/>
      <c r="C66" s="48"/>
      <c r="D66" s="49"/>
      <c r="E66" s="51" t="s">
        <v>146</v>
      </c>
      <c r="F66" s="20"/>
      <c r="G66" s="21"/>
      <c r="H66" s="18">
        <v>100000</v>
      </c>
      <c r="I66" s="20"/>
      <c r="J66" s="13"/>
    </row>
    <row r="67" spans="1:10" s="12" customFormat="1" ht="56.25">
      <c r="A67" s="47" t="s">
        <v>150</v>
      </c>
      <c r="B67" s="84" t="s">
        <v>152</v>
      </c>
      <c r="C67" s="84" t="s">
        <v>153</v>
      </c>
      <c r="D67" s="49" t="s">
        <v>151</v>
      </c>
      <c r="E67" s="50" t="s">
        <v>1</v>
      </c>
      <c r="F67" s="20"/>
      <c r="G67" s="21"/>
      <c r="H67" s="20">
        <v>50000</v>
      </c>
      <c r="I67" s="20"/>
      <c r="J67" s="13"/>
    </row>
    <row r="68" spans="1:10" s="12" customFormat="1" ht="28.5" customHeight="1">
      <c r="A68" s="38" t="s">
        <v>37</v>
      </c>
      <c r="B68" s="66"/>
      <c r="C68" s="66"/>
      <c r="D68" s="6" t="s">
        <v>2</v>
      </c>
      <c r="E68" s="6"/>
      <c r="F68" s="8"/>
      <c r="G68" s="7"/>
      <c r="H68" s="8">
        <f>H69</f>
        <v>4209770</v>
      </c>
      <c r="I68" s="8"/>
      <c r="J68" s="13"/>
    </row>
    <row r="69" spans="1:10" s="12" customFormat="1" ht="26.25" customHeight="1">
      <c r="A69" s="38" t="s">
        <v>38</v>
      </c>
      <c r="B69" s="66"/>
      <c r="C69" s="66"/>
      <c r="D69" s="6" t="s">
        <v>2</v>
      </c>
      <c r="E69" s="6"/>
      <c r="F69" s="8"/>
      <c r="G69" s="7"/>
      <c r="H69" s="8">
        <f>H70+H72+H76+H80</f>
        <v>4209770</v>
      </c>
      <c r="I69" s="8"/>
      <c r="J69" s="13"/>
    </row>
    <row r="70" spans="1:10" s="12" customFormat="1" ht="69" customHeight="1">
      <c r="A70" s="24" t="s">
        <v>92</v>
      </c>
      <c r="B70" s="26" t="s">
        <v>51</v>
      </c>
      <c r="C70" s="26" t="s">
        <v>4</v>
      </c>
      <c r="D70" s="23" t="s">
        <v>52</v>
      </c>
      <c r="E70" s="23" t="s">
        <v>1</v>
      </c>
      <c r="F70" s="8"/>
      <c r="G70" s="7"/>
      <c r="H70" s="8">
        <f>H71</f>
        <v>22800</v>
      </c>
      <c r="I70" s="8"/>
      <c r="J70" s="13"/>
    </row>
    <row r="71" spans="1:10" s="12" customFormat="1" ht="19.5">
      <c r="A71" s="24"/>
      <c r="B71" s="26"/>
      <c r="C71" s="26"/>
      <c r="D71" s="23"/>
      <c r="E71" s="72" t="s">
        <v>91</v>
      </c>
      <c r="F71" s="60"/>
      <c r="G71" s="88"/>
      <c r="H71" s="60">
        <v>22800</v>
      </c>
      <c r="I71" s="8"/>
      <c r="J71" s="13"/>
    </row>
    <row r="72" spans="1:10" s="12" customFormat="1" ht="19.5">
      <c r="A72" s="24" t="s">
        <v>39</v>
      </c>
      <c r="B72" s="26" t="s">
        <v>8</v>
      </c>
      <c r="C72" s="26" t="s">
        <v>6</v>
      </c>
      <c r="D72" s="23" t="s">
        <v>62</v>
      </c>
      <c r="E72" s="23" t="s">
        <v>1</v>
      </c>
      <c r="F72" s="20"/>
      <c r="G72" s="21"/>
      <c r="H72" s="20">
        <f>H73</f>
        <v>1000000</v>
      </c>
      <c r="I72" s="20"/>
      <c r="J72" s="13"/>
    </row>
    <row r="73" spans="1:10" s="12" customFormat="1" ht="19.5">
      <c r="A73" s="24"/>
      <c r="B73" s="26"/>
      <c r="C73" s="26"/>
      <c r="D73" s="23"/>
      <c r="E73" s="23" t="s">
        <v>119</v>
      </c>
      <c r="F73" s="20"/>
      <c r="G73" s="21"/>
      <c r="H73" s="20">
        <f>H74+H75</f>
        <v>1000000</v>
      </c>
      <c r="I73" s="20"/>
      <c r="J73" s="13"/>
    </row>
    <row r="74" spans="1:10" s="12" customFormat="1" ht="19.5">
      <c r="A74" s="24"/>
      <c r="B74" s="26"/>
      <c r="C74" s="26"/>
      <c r="D74" s="23"/>
      <c r="E74" s="17" t="s">
        <v>117</v>
      </c>
      <c r="F74" s="20"/>
      <c r="G74" s="21"/>
      <c r="H74" s="18">
        <v>850000</v>
      </c>
      <c r="I74" s="20"/>
      <c r="J74" s="13"/>
    </row>
    <row r="75" spans="1:10" s="12" customFormat="1" ht="19.5">
      <c r="A75" s="24"/>
      <c r="B75" s="26"/>
      <c r="C75" s="26"/>
      <c r="D75" s="23"/>
      <c r="E75" s="17" t="s">
        <v>118</v>
      </c>
      <c r="F75" s="20"/>
      <c r="G75" s="21"/>
      <c r="H75" s="18">
        <v>150000</v>
      </c>
      <c r="I75" s="20"/>
      <c r="J75" s="13"/>
    </row>
    <row r="76" spans="1:10" s="12" customFormat="1" ht="105" customHeight="1">
      <c r="A76" s="24" t="s">
        <v>40</v>
      </c>
      <c r="B76" s="26" t="s">
        <v>9</v>
      </c>
      <c r="C76" s="26" t="s">
        <v>7</v>
      </c>
      <c r="D76" s="23" t="s">
        <v>41</v>
      </c>
      <c r="E76" s="23" t="s">
        <v>1</v>
      </c>
      <c r="F76" s="20"/>
      <c r="G76" s="21"/>
      <c r="H76" s="20">
        <f>H77+H78+H79</f>
        <v>1486970</v>
      </c>
      <c r="I76" s="20"/>
      <c r="J76" s="13"/>
    </row>
    <row r="77" spans="1:10" s="12" customFormat="1" ht="37.5">
      <c r="A77" s="38"/>
      <c r="B77" s="26"/>
      <c r="C77" s="26"/>
      <c r="D77" s="23"/>
      <c r="E77" s="17" t="s">
        <v>140</v>
      </c>
      <c r="F77" s="18"/>
      <c r="G77" s="19"/>
      <c r="H77" s="18">
        <v>840570</v>
      </c>
      <c r="I77" s="18"/>
      <c r="J77" s="13"/>
    </row>
    <row r="78" spans="1:10" s="12" customFormat="1" ht="19.5">
      <c r="A78" s="38"/>
      <c r="B78" s="26"/>
      <c r="C78" s="26"/>
      <c r="D78" s="23"/>
      <c r="E78" s="87" t="s">
        <v>120</v>
      </c>
      <c r="F78" s="18"/>
      <c r="G78" s="19"/>
      <c r="H78" s="18">
        <v>642700</v>
      </c>
      <c r="I78" s="18"/>
      <c r="J78" s="13"/>
    </row>
    <row r="79" spans="1:10" s="12" customFormat="1" ht="19.5">
      <c r="A79" s="38"/>
      <c r="B79" s="26"/>
      <c r="C79" s="26"/>
      <c r="D79" s="23"/>
      <c r="E79" s="87" t="s">
        <v>141</v>
      </c>
      <c r="F79" s="18"/>
      <c r="G79" s="19"/>
      <c r="H79" s="18">
        <v>3700</v>
      </c>
      <c r="I79" s="18"/>
      <c r="J79" s="13"/>
    </row>
    <row r="80" spans="1:10" s="12" customFormat="1" ht="81.75" customHeight="1">
      <c r="A80" s="38" t="s">
        <v>94</v>
      </c>
      <c r="B80" s="26" t="s">
        <v>10</v>
      </c>
      <c r="C80" s="26" t="s">
        <v>95</v>
      </c>
      <c r="D80" s="23" t="s">
        <v>93</v>
      </c>
      <c r="E80" s="23" t="s">
        <v>1</v>
      </c>
      <c r="F80" s="18"/>
      <c r="G80" s="19"/>
      <c r="H80" s="20">
        <f>H82+H81</f>
        <v>1700000</v>
      </c>
      <c r="I80" s="18"/>
      <c r="J80" s="13"/>
    </row>
    <row r="81" spans="1:10" s="12" customFormat="1" ht="39" customHeight="1">
      <c r="A81" s="38"/>
      <c r="B81" s="26"/>
      <c r="C81" s="26"/>
      <c r="D81" s="23"/>
      <c r="E81" s="17" t="s">
        <v>116</v>
      </c>
      <c r="F81" s="18"/>
      <c r="G81" s="19"/>
      <c r="H81" s="18">
        <v>200000</v>
      </c>
      <c r="I81" s="18"/>
      <c r="J81" s="13"/>
    </row>
    <row r="82" spans="1:10" s="12" customFormat="1" ht="27.75" customHeight="1">
      <c r="A82" s="38"/>
      <c r="B82" s="26"/>
      <c r="C82" s="26"/>
      <c r="D82" s="23"/>
      <c r="E82" s="75" t="s">
        <v>119</v>
      </c>
      <c r="F82" s="18"/>
      <c r="G82" s="19"/>
      <c r="H82" s="18">
        <v>1500000</v>
      </c>
      <c r="I82" s="18"/>
      <c r="J82" s="13"/>
    </row>
    <row r="83" spans="1:10" s="12" customFormat="1" ht="47.25" customHeight="1">
      <c r="A83" s="38" t="s">
        <v>64</v>
      </c>
      <c r="B83" s="26"/>
      <c r="C83" s="26"/>
      <c r="D83" s="6" t="s">
        <v>50</v>
      </c>
      <c r="E83" s="17"/>
      <c r="F83" s="18"/>
      <c r="G83" s="19"/>
      <c r="H83" s="8">
        <f>H84</f>
        <v>22800</v>
      </c>
      <c r="I83" s="8"/>
      <c r="J83" s="13"/>
    </row>
    <row r="84" spans="1:10" s="12" customFormat="1" ht="37.5">
      <c r="A84" s="38" t="s">
        <v>65</v>
      </c>
      <c r="B84" s="26"/>
      <c r="C84" s="26"/>
      <c r="D84" s="6" t="s">
        <v>50</v>
      </c>
      <c r="E84" s="17"/>
      <c r="F84" s="18"/>
      <c r="G84" s="19"/>
      <c r="H84" s="8">
        <f>H85</f>
        <v>22800</v>
      </c>
      <c r="I84" s="8"/>
      <c r="J84" s="13"/>
    </row>
    <row r="85" spans="1:10" s="12" customFormat="1" ht="84" customHeight="1">
      <c r="A85" s="24" t="s">
        <v>66</v>
      </c>
      <c r="B85" s="26" t="s">
        <v>51</v>
      </c>
      <c r="C85" s="26" t="s">
        <v>4</v>
      </c>
      <c r="D85" s="23" t="s">
        <v>52</v>
      </c>
      <c r="E85" s="23" t="s">
        <v>1</v>
      </c>
      <c r="F85" s="18"/>
      <c r="G85" s="19"/>
      <c r="H85" s="20">
        <f>H86</f>
        <v>22800</v>
      </c>
      <c r="I85" s="20"/>
      <c r="J85" s="13"/>
    </row>
    <row r="86" spans="1:10" s="12" customFormat="1" ht="37.5">
      <c r="A86" s="24"/>
      <c r="B86" s="26"/>
      <c r="C86" s="26"/>
      <c r="D86" s="23"/>
      <c r="E86" s="72" t="s">
        <v>116</v>
      </c>
      <c r="F86" s="61"/>
      <c r="G86" s="86"/>
      <c r="H86" s="61">
        <v>22800</v>
      </c>
      <c r="I86" s="18"/>
      <c r="J86" s="13"/>
    </row>
    <row r="87" spans="1:10" s="12" customFormat="1" ht="52.5" customHeight="1">
      <c r="A87" s="38" t="s">
        <v>42</v>
      </c>
      <c r="B87" s="26"/>
      <c r="C87" s="26"/>
      <c r="D87" s="6" t="s">
        <v>13</v>
      </c>
      <c r="E87" s="23"/>
      <c r="F87" s="18"/>
      <c r="G87" s="19"/>
      <c r="H87" s="8">
        <f>H88</f>
        <v>4408440</v>
      </c>
      <c r="I87" s="20"/>
      <c r="J87" s="13"/>
    </row>
    <row r="88" spans="1:10" s="12" customFormat="1" ht="43.5" customHeight="1">
      <c r="A88" s="38" t="s">
        <v>43</v>
      </c>
      <c r="B88" s="26"/>
      <c r="C88" s="26"/>
      <c r="D88" s="6" t="s">
        <v>13</v>
      </c>
      <c r="E88" s="23"/>
      <c r="F88" s="18"/>
      <c r="G88" s="19"/>
      <c r="H88" s="8">
        <f>H89+H91+H94+H96+H98+H112</f>
        <v>4408440</v>
      </c>
      <c r="I88" s="20"/>
      <c r="J88" s="13"/>
    </row>
    <row r="89" spans="1:10" s="12" customFormat="1" ht="78">
      <c r="A89" s="24" t="s">
        <v>121</v>
      </c>
      <c r="B89" s="26" t="s">
        <v>51</v>
      </c>
      <c r="C89" s="26" t="s">
        <v>4</v>
      </c>
      <c r="D89" s="23" t="s">
        <v>52</v>
      </c>
      <c r="E89" s="23" t="s">
        <v>1</v>
      </c>
      <c r="F89" s="18"/>
      <c r="G89" s="19"/>
      <c r="H89" s="8">
        <f>H90</f>
        <v>20000</v>
      </c>
      <c r="I89" s="20"/>
      <c r="J89" s="13"/>
    </row>
    <row r="90" spans="1:10" s="12" customFormat="1" ht="37.5">
      <c r="A90" s="38"/>
      <c r="B90" s="26"/>
      <c r="C90" s="26"/>
      <c r="D90" s="6"/>
      <c r="E90" s="17" t="s">
        <v>116</v>
      </c>
      <c r="F90" s="18"/>
      <c r="G90" s="19"/>
      <c r="H90" s="11">
        <v>20000</v>
      </c>
      <c r="I90" s="20"/>
      <c r="J90" s="13"/>
    </row>
    <row r="91" spans="1:10" s="12" customFormat="1" ht="83.25" customHeight="1">
      <c r="A91" s="24" t="s">
        <v>44</v>
      </c>
      <c r="B91" s="24" t="s">
        <v>45</v>
      </c>
      <c r="C91" s="24" t="s">
        <v>18</v>
      </c>
      <c r="D91" s="23" t="s">
        <v>46</v>
      </c>
      <c r="E91" s="23" t="s">
        <v>1</v>
      </c>
      <c r="F91" s="20"/>
      <c r="G91" s="21"/>
      <c r="H91" s="20">
        <f>H92+H93</f>
        <v>116100</v>
      </c>
      <c r="I91" s="20"/>
      <c r="J91" s="13"/>
    </row>
    <row r="92" spans="1:10" s="12" customFormat="1" ht="19.5">
      <c r="A92" s="24"/>
      <c r="B92" s="24"/>
      <c r="C92" s="24"/>
      <c r="D92" s="23"/>
      <c r="E92" s="72" t="s">
        <v>157</v>
      </c>
      <c r="F92" s="61"/>
      <c r="G92" s="86"/>
      <c r="H92" s="61">
        <v>94100</v>
      </c>
      <c r="I92" s="18"/>
      <c r="J92" s="13"/>
    </row>
    <row r="93" spans="1:10" s="12" customFormat="1" ht="19.5">
      <c r="A93" s="24"/>
      <c r="B93" s="24"/>
      <c r="C93" s="24"/>
      <c r="D93" s="23"/>
      <c r="E93" s="72" t="s">
        <v>122</v>
      </c>
      <c r="F93" s="61"/>
      <c r="G93" s="86"/>
      <c r="H93" s="61">
        <v>22000</v>
      </c>
      <c r="I93" s="18"/>
      <c r="J93" s="13"/>
    </row>
    <row r="94" spans="1:10" s="12" customFormat="1" ht="19.5">
      <c r="A94" s="38" t="s">
        <v>123</v>
      </c>
      <c r="B94" s="26"/>
      <c r="C94" s="26"/>
      <c r="D94" s="67" t="s">
        <v>124</v>
      </c>
      <c r="E94" s="6" t="s">
        <v>1</v>
      </c>
      <c r="F94" s="18"/>
      <c r="G94" s="19"/>
      <c r="H94" s="20">
        <f>H95</f>
        <v>30000</v>
      </c>
      <c r="I94" s="18"/>
      <c r="J94" s="13"/>
    </row>
    <row r="95" spans="1:10" s="12" customFormat="1" ht="56.25">
      <c r="A95" s="24"/>
      <c r="B95" s="24"/>
      <c r="C95" s="24"/>
      <c r="D95" s="23"/>
      <c r="E95" s="17" t="s">
        <v>126</v>
      </c>
      <c r="F95" s="18"/>
      <c r="G95" s="19"/>
      <c r="H95" s="18">
        <v>30000</v>
      </c>
      <c r="I95" s="18"/>
      <c r="J95" s="13"/>
    </row>
    <row r="96" spans="1:10" s="12" customFormat="1" ht="27" customHeight="1">
      <c r="A96" s="38" t="s">
        <v>127</v>
      </c>
      <c r="B96" s="24"/>
      <c r="C96" s="24"/>
      <c r="D96" s="67" t="s">
        <v>128</v>
      </c>
      <c r="E96" s="6" t="s">
        <v>1</v>
      </c>
      <c r="F96" s="18"/>
      <c r="G96" s="19"/>
      <c r="H96" s="20">
        <f>H97</f>
        <v>7500</v>
      </c>
      <c r="I96" s="18"/>
      <c r="J96" s="13"/>
    </row>
    <row r="97" spans="1:10" s="12" customFormat="1" ht="37.5">
      <c r="A97" s="24"/>
      <c r="B97" s="24"/>
      <c r="C97" s="24"/>
      <c r="D97" s="23"/>
      <c r="E97" s="17" t="s">
        <v>129</v>
      </c>
      <c r="F97" s="18"/>
      <c r="G97" s="19"/>
      <c r="H97" s="18">
        <v>7500</v>
      </c>
      <c r="I97" s="18"/>
      <c r="J97" s="13"/>
    </row>
    <row r="98" spans="1:10" s="12" customFormat="1" ht="35.25" customHeight="1">
      <c r="A98" s="24" t="s">
        <v>47</v>
      </c>
      <c r="B98" s="24" t="s">
        <v>48</v>
      </c>
      <c r="C98" s="24" t="s">
        <v>19</v>
      </c>
      <c r="D98" s="23" t="s">
        <v>49</v>
      </c>
      <c r="E98" s="23" t="s">
        <v>1</v>
      </c>
      <c r="F98" s="21"/>
      <c r="G98" s="21"/>
      <c r="H98" s="20">
        <f>H99</f>
        <v>4182280</v>
      </c>
      <c r="I98" s="20"/>
      <c r="J98" s="13"/>
    </row>
    <row r="99" spans="1:10" s="12" customFormat="1" ht="37.5">
      <c r="A99" s="38" t="s">
        <v>67</v>
      </c>
      <c r="B99" s="38" t="s">
        <v>68</v>
      </c>
      <c r="C99" s="38" t="s">
        <v>19</v>
      </c>
      <c r="D99" s="6" t="s">
        <v>69</v>
      </c>
      <c r="E99" s="23" t="s">
        <v>1</v>
      </c>
      <c r="F99" s="21"/>
      <c r="G99" s="21"/>
      <c r="H99" s="20">
        <f>H100+H103+H108+H109+H110+H111+H107</f>
        <v>4182280</v>
      </c>
      <c r="I99" s="18"/>
      <c r="J99" s="13"/>
    </row>
    <row r="100" spans="1:10" s="12" customFormat="1" ht="39">
      <c r="A100" s="37"/>
      <c r="B100" s="37"/>
      <c r="C100" s="37"/>
      <c r="D100" s="10"/>
      <c r="E100" s="70" t="s">
        <v>129</v>
      </c>
      <c r="F100" s="71"/>
      <c r="G100" s="71"/>
      <c r="H100" s="61">
        <f>H101+H102</f>
        <v>39510</v>
      </c>
      <c r="I100" s="18"/>
      <c r="J100" s="13"/>
    </row>
    <row r="101" spans="1:10" s="12" customFormat="1" ht="19.5">
      <c r="A101" s="37"/>
      <c r="B101" s="37"/>
      <c r="C101" s="37"/>
      <c r="D101" s="10"/>
      <c r="E101" s="72" t="s">
        <v>130</v>
      </c>
      <c r="F101" s="71"/>
      <c r="G101" s="71"/>
      <c r="H101" s="61">
        <v>20000</v>
      </c>
      <c r="I101" s="18"/>
      <c r="J101" s="13"/>
    </row>
    <row r="102" spans="1:10" s="12" customFormat="1" ht="19.5">
      <c r="A102" s="37"/>
      <c r="B102" s="37"/>
      <c r="C102" s="37"/>
      <c r="D102" s="10"/>
      <c r="E102" s="72" t="s">
        <v>131</v>
      </c>
      <c r="F102" s="71"/>
      <c r="G102" s="71"/>
      <c r="H102" s="61">
        <v>19510</v>
      </c>
      <c r="I102" s="18"/>
      <c r="J102" s="13"/>
    </row>
    <row r="103" spans="1:10" s="12" customFormat="1" ht="19.5">
      <c r="A103" s="37"/>
      <c r="B103" s="37"/>
      <c r="C103" s="37"/>
      <c r="D103" s="10"/>
      <c r="E103" s="23" t="s">
        <v>119</v>
      </c>
      <c r="F103" s="21"/>
      <c r="G103" s="21"/>
      <c r="H103" s="18">
        <f>H104+H105+H106</f>
        <v>1769700</v>
      </c>
      <c r="I103" s="18"/>
      <c r="J103" s="13"/>
    </row>
    <row r="104" spans="1:10" s="12" customFormat="1" ht="19.5">
      <c r="A104" s="37"/>
      <c r="B104" s="37"/>
      <c r="C104" s="37"/>
      <c r="D104" s="10"/>
      <c r="E104" s="17" t="s">
        <v>133</v>
      </c>
      <c r="F104" s="21"/>
      <c r="G104" s="21"/>
      <c r="H104" s="18">
        <v>1000000</v>
      </c>
      <c r="I104" s="18"/>
      <c r="J104" s="13"/>
    </row>
    <row r="105" spans="1:10" s="12" customFormat="1" ht="19.5">
      <c r="A105" s="37"/>
      <c r="B105" s="37"/>
      <c r="C105" s="37"/>
      <c r="D105" s="10"/>
      <c r="E105" s="17" t="s">
        <v>134</v>
      </c>
      <c r="F105" s="21"/>
      <c r="G105" s="21"/>
      <c r="H105" s="18">
        <v>150000</v>
      </c>
      <c r="I105" s="18"/>
      <c r="J105" s="13"/>
    </row>
    <row r="106" spans="1:10" s="12" customFormat="1" ht="93.75">
      <c r="A106" s="37"/>
      <c r="B106" s="37"/>
      <c r="C106" s="37"/>
      <c r="D106" s="10"/>
      <c r="E106" s="17" t="s">
        <v>135</v>
      </c>
      <c r="F106" s="21"/>
      <c r="G106" s="21"/>
      <c r="H106" s="18">
        <v>619700</v>
      </c>
      <c r="I106" s="18"/>
      <c r="J106" s="13"/>
    </row>
    <row r="107" spans="1:10" s="12" customFormat="1" ht="19.5">
      <c r="A107" s="37"/>
      <c r="B107" s="37"/>
      <c r="C107" s="37"/>
      <c r="D107" s="10"/>
      <c r="E107" s="23" t="s">
        <v>155</v>
      </c>
      <c r="F107" s="21"/>
      <c r="G107" s="21"/>
      <c r="H107" s="20">
        <v>500000</v>
      </c>
      <c r="I107" s="18"/>
      <c r="J107" s="13"/>
    </row>
    <row r="108" spans="1:10" s="12" customFormat="1" ht="39">
      <c r="A108" s="37"/>
      <c r="B108" s="37"/>
      <c r="C108" s="37"/>
      <c r="D108" s="10"/>
      <c r="E108" s="23" t="s">
        <v>136</v>
      </c>
      <c r="F108" s="21"/>
      <c r="G108" s="21"/>
      <c r="H108" s="20">
        <v>1700000</v>
      </c>
      <c r="I108" s="18"/>
      <c r="J108" s="13"/>
    </row>
    <row r="109" spans="1:10" s="12" customFormat="1" ht="33.75" customHeight="1">
      <c r="A109" s="37"/>
      <c r="B109" s="37"/>
      <c r="C109" s="37"/>
      <c r="D109" s="10"/>
      <c r="E109" s="23" t="s">
        <v>137</v>
      </c>
      <c r="F109" s="21"/>
      <c r="G109" s="21"/>
      <c r="H109" s="20">
        <v>100000</v>
      </c>
      <c r="I109" s="18"/>
      <c r="J109" s="13"/>
    </row>
    <row r="110" spans="1:10" s="12" customFormat="1" ht="40.5" customHeight="1">
      <c r="A110" s="37"/>
      <c r="B110" s="37"/>
      <c r="C110" s="37"/>
      <c r="D110" s="10"/>
      <c r="E110" s="23" t="s">
        <v>156</v>
      </c>
      <c r="F110" s="21"/>
      <c r="G110" s="21"/>
      <c r="H110" s="18">
        <v>7300</v>
      </c>
      <c r="I110" s="18"/>
      <c r="J110" s="13"/>
    </row>
    <row r="111" spans="1:10" s="12" customFormat="1" ht="19.5">
      <c r="A111" s="68"/>
      <c r="B111" s="68"/>
      <c r="C111" s="68"/>
      <c r="D111" s="69"/>
      <c r="E111" s="70" t="s">
        <v>132</v>
      </c>
      <c r="F111" s="71"/>
      <c r="G111" s="71"/>
      <c r="H111" s="58">
        <v>65770</v>
      </c>
      <c r="I111" s="61"/>
      <c r="J111" s="13"/>
    </row>
    <row r="112" spans="1:10" s="12" customFormat="1" ht="37.5">
      <c r="A112" s="38" t="s">
        <v>148</v>
      </c>
      <c r="B112" s="37"/>
      <c r="C112" s="37"/>
      <c r="D112" s="83" t="s">
        <v>171</v>
      </c>
      <c r="E112" s="6" t="s">
        <v>1</v>
      </c>
      <c r="F112" s="71"/>
      <c r="G112" s="71"/>
      <c r="H112" s="20">
        <v>52560</v>
      </c>
      <c r="I112" s="61"/>
      <c r="J112" s="13"/>
    </row>
    <row r="113" spans="1:10" s="12" customFormat="1" ht="19.5">
      <c r="A113" s="68"/>
      <c r="B113" s="68"/>
      <c r="C113" s="68"/>
      <c r="D113" s="69"/>
      <c r="E113" s="72" t="s">
        <v>149</v>
      </c>
      <c r="F113" s="71"/>
      <c r="G113" s="71"/>
      <c r="H113" s="61">
        <v>52560</v>
      </c>
      <c r="I113" s="61"/>
      <c r="J113" s="13"/>
    </row>
    <row r="114" spans="1:10" ht="18.75">
      <c r="A114" s="73"/>
      <c r="B114" s="73"/>
      <c r="C114" s="73"/>
      <c r="D114" s="74" t="s">
        <v>0</v>
      </c>
      <c r="E114" s="6"/>
      <c r="F114" s="8"/>
      <c r="G114" s="9"/>
      <c r="H114" s="8">
        <f>H9+H68+H83+H87</f>
        <v>29066810</v>
      </c>
      <c r="I114" s="8"/>
      <c r="J114" s="1"/>
    </row>
    <row r="115" spans="1:10" ht="18.75">
      <c r="A115" s="12"/>
      <c r="B115" s="34"/>
      <c r="C115" s="34"/>
      <c r="D115" s="40"/>
      <c r="E115" s="4"/>
      <c r="F115" s="4"/>
      <c r="G115" s="4"/>
      <c r="H115" s="4"/>
      <c r="I115" s="4"/>
      <c r="J115" s="1"/>
    </row>
    <row r="116" spans="4:9" ht="18.75">
      <c r="D116" s="4"/>
      <c r="E116" s="36" t="s">
        <v>16</v>
      </c>
      <c r="F116" s="22"/>
      <c r="G116" s="92"/>
      <c r="H116" s="92"/>
      <c r="I116" s="92"/>
    </row>
    <row r="117" spans="1:9" ht="18.75">
      <c r="A117" s="93" t="s">
        <v>15</v>
      </c>
      <c r="B117" s="93"/>
      <c r="C117" s="93"/>
      <c r="D117" s="34"/>
      <c r="I117" s="2"/>
    </row>
    <row r="118" spans="5:9" ht="15.75">
      <c r="E118" s="1"/>
      <c r="F118" s="1"/>
      <c r="G118" s="1"/>
      <c r="H118" s="1"/>
      <c r="I118" s="2"/>
    </row>
    <row r="119" ht="15.75">
      <c r="D119" s="33"/>
    </row>
  </sheetData>
  <mergeCells count="15">
    <mergeCell ref="H6:H7"/>
    <mergeCell ref="I6:I7"/>
    <mergeCell ref="D6:D7"/>
    <mergeCell ref="B6:B7"/>
    <mergeCell ref="C6:C7"/>
    <mergeCell ref="G116:I116"/>
    <mergeCell ref="A117:C117"/>
    <mergeCell ref="F1:I1"/>
    <mergeCell ref="F2:I2"/>
    <mergeCell ref="F3:I3"/>
    <mergeCell ref="A6:A7"/>
    <mergeCell ref="A4:I4"/>
    <mergeCell ref="E6:E7"/>
    <mergeCell ref="F6:F7"/>
    <mergeCell ref="G6:G7"/>
  </mergeCells>
  <printOptions/>
  <pageMargins left="0" right="0" top="0.11811023622047245" bottom="0.1574803149606299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2019-12-16T07:04:43Z</cp:lastPrinted>
  <dcterms:created xsi:type="dcterms:W3CDTF">2011-01-09T13:53:45Z</dcterms:created>
  <dcterms:modified xsi:type="dcterms:W3CDTF">2019-12-16T07:06:23Z</dcterms:modified>
  <cp:category/>
  <cp:version/>
  <cp:contentType/>
  <cp:contentStatus/>
</cp:coreProperties>
</file>