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'Лист1'!$A$1:$C$149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'Лист1'!$A$1:$C$148</definedName>
    <definedName name="Z_9DE2C2B8_7914_4EF9_9E04_79FC1AB955A1_.wvu.Rows" localSheetId="0" hidden="1">'Лист1'!$20:$20,'Лист1'!#REF!,'Лист1'!#REF!,'Лист1'!#REF!,'Лист1'!#REF!,'Лист1'!#REF!,'Лист1'!$144:$144</definedName>
  </definedNames>
  <calcPr fullCalcOnLoad="1"/>
</workbook>
</file>

<file path=xl/sharedStrings.xml><?xml version="1.0" encoding="utf-8"?>
<sst xmlns="http://schemas.openxmlformats.org/spreadsheetml/2006/main" count="195" uniqueCount="158">
  <si>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</si>
  <si>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</si>
  <si>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</si>
  <si>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</si>
  <si>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</si>
  <si>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</si>
  <si>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</si>
  <si>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</si>
  <si>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</si>
  <si>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</si>
  <si>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</si>
  <si>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</si>
  <si>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</si>
  <si>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</si>
  <si>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</si>
  <si>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</si>
  <si>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</si>
  <si>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</si>
  <si>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</si>
  <si>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</si>
  <si>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</si>
  <si>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</si>
  <si>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</si>
  <si>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</si>
  <si>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</si>
  <si>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</si>
  <si>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</si>
  <si>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</si>
  <si>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</si>
  <si>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</si>
  <si>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</si>
  <si>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</si>
  <si>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</si>
  <si>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</si>
  <si>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</si>
  <si>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</si>
  <si>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</si>
  <si>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</si>
  <si>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</si>
  <si>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</si>
  <si>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</si>
  <si>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</si>
  <si>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</si>
  <si>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</si>
  <si>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</si>
  <si>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</si>
  <si>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</si>
  <si>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</si>
  <si>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</si>
  <si>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</si>
  <si>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</si>
  <si>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</si>
  <si>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</si>
  <si>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</si>
  <si>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</si>
  <si>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</si>
  <si>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</si>
  <si>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</si>
  <si>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</si>
  <si>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</si>
  <si>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</si>
  <si>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</si>
  <si>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</si>
  <si>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</si>
  <si>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</si>
  <si>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</si>
  <si>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</si>
  <si>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</si>
  <si>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</si>
  <si>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</si>
  <si>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</si>
  <si>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</si>
  <si>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</si>
  <si>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</si>
  <si>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</si>
  <si>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</si>
  <si>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</si>
  <si>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</si>
  <si>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</si>
  <si>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</si>
  <si>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</si>
  <si>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</si>
  <si>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</si>
  <si>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</si>
  <si>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</si>
  <si>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</si>
  <si>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</si>
  <si>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</si>
  <si>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</si>
  <si>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</si>
  <si>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</si>
  <si>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</si>
  <si>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</si>
  <si>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</si>
  <si>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</si>
  <si>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</si>
  <si>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</si>
  <si>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</si>
  <si>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</si>
  <si>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</si>
  <si>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</si>
  <si>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</si>
  <si>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</si>
  <si>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</si>
  <si>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</si>
  <si>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</si>
  <si>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</si>
  <si>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</si>
  <si>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</si>
  <si>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</si>
  <si>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</si>
  <si>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</si>
  <si>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</si>
  <si>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</si>
  <si>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</si>
  <si>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</si>
  <si>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</si>
  <si>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</si>
  <si>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</si>
  <si>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</si>
  <si>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</si>
  <si>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</si>
  <si>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</si>
  <si>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</si>
  <si>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</si>
  <si>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</si>
  <si>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</si>
  <si>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</si>
  <si>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</si>
  <si>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</si>
  <si>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</si>
  <si>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</si>
  <si>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</si>
  <si>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</si>
  <si>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</si>
  <si>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</si>
  <si>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</si>
  <si>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</si>
  <si>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</si>
  <si>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</si>
  <si>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</si>
  <si>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</si>
  <si>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</si>
  <si>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</si>
  <si>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</si>
  <si>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</si>
  <si>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</si>
  <si>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</si>
  <si>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</si>
  <si>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</si>
  <si>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</si>
  <si>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станом  на 25 травня 2020 року</t>
  </si>
  <si>
    <t>Надійшло станом на 25.05.2020</t>
  </si>
  <si>
    <t xml:space="preserve">Надійшло станом на 25.05.2020 </t>
  </si>
  <si>
    <t>Використано станом на 25.05.2020</t>
  </si>
  <si>
    <t>станом на 25 травня 2020 року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</si>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</sst>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="75" zoomScaleNormal="75" zoomScaleSheetLayoutView="85" workbookViewId="0" topLeftCell="A127">
      <selection activeCell="C41" sqref="C4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33</v>
      </c>
      <c r="C2" s="1"/>
    </row>
    <row r="3" spans="2:3" ht="18" customHeight="1">
      <c r="B3" s="10" t="s">
        <v>151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152</v>
      </c>
    </row>
    <row r="6" spans="1:6" ht="15.75">
      <c r="A6" s="29">
        <v>10000000</v>
      </c>
      <c r="B6" s="30" t="s">
        <v>1</v>
      </c>
      <c r="C6" s="69">
        <f>C7+C11+C15+C10</f>
        <v>46798.049999999996</v>
      </c>
      <c r="D6" s="126"/>
      <c r="E6" s="100"/>
      <c r="F6" s="101"/>
    </row>
    <row r="7" spans="1:6" ht="31.5">
      <c r="A7" s="31">
        <v>11000000</v>
      </c>
      <c r="B7" s="32" t="s">
        <v>139</v>
      </c>
      <c r="C7" s="69">
        <f>C8+C9</f>
        <v>32733.59</v>
      </c>
      <c r="D7" s="126"/>
      <c r="E7" s="100"/>
      <c r="F7" s="101"/>
    </row>
    <row r="8" spans="1:6" ht="15.75">
      <c r="A8" s="33">
        <v>11010000</v>
      </c>
      <c r="B8" s="34" t="s">
        <v>20</v>
      </c>
      <c r="C8" s="70">
        <v>32741.1</v>
      </c>
      <c r="D8" s="126"/>
      <c r="E8" s="100"/>
      <c r="F8" s="101"/>
    </row>
    <row r="9" spans="1:6" s="52" customFormat="1" ht="15.75">
      <c r="A9" s="92">
        <v>11020200</v>
      </c>
      <c r="B9" s="91" t="s">
        <v>124</v>
      </c>
      <c r="C9" s="93">
        <v>-7.51</v>
      </c>
      <c r="D9" s="126"/>
      <c r="E9" s="100"/>
      <c r="F9" s="101"/>
    </row>
    <row r="10" spans="1:6" s="52" customFormat="1" ht="15.75">
      <c r="A10" s="98">
        <v>13000000</v>
      </c>
      <c r="B10" s="97" t="s">
        <v>128</v>
      </c>
      <c r="C10" s="99">
        <v>110.6</v>
      </c>
      <c r="D10" s="126"/>
      <c r="E10" s="100"/>
      <c r="F10" s="101"/>
    </row>
    <row r="11" spans="1:6" ht="15.75">
      <c r="A11" s="31">
        <v>14000000</v>
      </c>
      <c r="B11" s="35" t="s">
        <v>140</v>
      </c>
      <c r="C11" s="73">
        <v>4179.2</v>
      </c>
      <c r="D11" s="126"/>
      <c r="E11" s="100"/>
      <c r="F11" s="101"/>
    </row>
    <row r="12" spans="1:6" s="52" customFormat="1" ht="15.75">
      <c r="A12" s="38">
        <v>14020000</v>
      </c>
      <c r="B12" s="36" t="s">
        <v>60</v>
      </c>
      <c r="C12" s="74">
        <v>595.3</v>
      </c>
      <c r="D12" s="126"/>
      <c r="E12" s="100"/>
      <c r="F12" s="101"/>
    </row>
    <row r="13" spans="1:6" s="52" customFormat="1" ht="31.5">
      <c r="A13" s="38">
        <v>14030000</v>
      </c>
      <c r="B13" s="36" t="s">
        <v>61</v>
      </c>
      <c r="C13" s="74">
        <v>1946.07</v>
      </c>
      <c r="D13" s="126"/>
      <c r="E13" s="100"/>
      <c r="F13" s="101"/>
    </row>
    <row r="14" spans="1:6" ht="31.5">
      <c r="A14" s="33">
        <v>14040000</v>
      </c>
      <c r="B14" s="36" t="s">
        <v>59</v>
      </c>
      <c r="C14" s="70">
        <v>1637.8</v>
      </c>
      <c r="D14" s="126"/>
      <c r="E14" s="100"/>
      <c r="F14" s="101"/>
    </row>
    <row r="15" spans="1:6" ht="15.75">
      <c r="A15" s="31">
        <v>18000000</v>
      </c>
      <c r="B15" s="37" t="s">
        <v>141</v>
      </c>
      <c r="C15" s="69">
        <f>C16+C20+C21+C22</f>
        <v>9774.66</v>
      </c>
      <c r="D15" s="126"/>
      <c r="E15" s="100"/>
      <c r="F15" s="101"/>
    </row>
    <row r="16" spans="1:6" ht="15.75">
      <c r="A16" s="38">
        <v>18010000</v>
      </c>
      <c r="B16" s="39" t="s">
        <v>23</v>
      </c>
      <c r="C16" s="71">
        <f>C17+C18+C19</f>
        <v>3078.91</v>
      </c>
      <c r="D16" s="126"/>
      <c r="E16" s="100"/>
      <c r="F16" s="101"/>
    </row>
    <row r="17" spans="1:6" ht="15.75">
      <c r="A17" s="38"/>
      <c r="B17" s="40" t="s">
        <v>24</v>
      </c>
      <c r="C17" s="75">
        <v>602.53</v>
      </c>
      <c r="D17" s="126"/>
      <c r="E17" s="100"/>
      <c r="F17" s="101"/>
    </row>
    <row r="18" spans="1:6" ht="15.75">
      <c r="A18" s="38"/>
      <c r="B18" s="40" t="s">
        <v>25</v>
      </c>
      <c r="C18" s="75">
        <v>2398.93</v>
      </c>
      <c r="D18" s="126"/>
      <c r="E18" s="100"/>
      <c r="F18" s="101"/>
    </row>
    <row r="19" spans="1:6" ht="15.75">
      <c r="A19" s="38"/>
      <c r="B19" s="40" t="s">
        <v>129</v>
      </c>
      <c r="C19" s="75">
        <v>77.45</v>
      </c>
      <c r="D19" s="126"/>
      <c r="E19" s="100"/>
      <c r="F19" s="101"/>
    </row>
    <row r="20" spans="1:6" ht="15.75">
      <c r="A20" s="33">
        <v>18030000</v>
      </c>
      <c r="B20" s="18" t="s">
        <v>19</v>
      </c>
      <c r="C20" s="70">
        <v>4.14</v>
      </c>
      <c r="D20" s="126"/>
      <c r="E20" s="100"/>
      <c r="F20" s="101"/>
    </row>
    <row r="21" spans="1:6" ht="15.75">
      <c r="A21" s="33">
        <v>18040000</v>
      </c>
      <c r="B21" s="18" t="s">
        <v>11</v>
      </c>
      <c r="C21" s="70"/>
      <c r="D21" s="126"/>
      <c r="E21" s="100"/>
      <c r="F21" s="101"/>
    </row>
    <row r="22" spans="1:6" ht="15.75">
      <c r="A22" s="33">
        <v>18050000</v>
      </c>
      <c r="B22" s="18" t="s">
        <v>12</v>
      </c>
      <c r="C22" s="70">
        <v>6691.61</v>
      </c>
      <c r="D22" s="126"/>
      <c r="E22" s="100"/>
      <c r="F22" s="101"/>
    </row>
    <row r="23" spans="1:6" ht="15.75">
      <c r="A23" s="31">
        <v>20000000</v>
      </c>
      <c r="B23" s="43" t="s">
        <v>2</v>
      </c>
      <c r="C23" s="69">
        <f>C24+C26+C36</f>
        <v>907.56</v>
      </c>
      <c r="D23" s="126"/>
      <c r="E23" s="100"/>
      <c r="F23" s="101"/>
    </row>
    <row r="24" spans="1:6" ht="15.75">
      <c r="A24" s="31">
        <v>21000000</v>
      </c>
      <c r="B24" s="44" t="s">
        <v>142</v>
      </c>
      <c r="C24" s="69">
        <f>C25</f>
        <v>44.93</v>
      </c>
      <c r="D24" s="126"/>
      <c r="E24" s="100"/>
      <c r="F24" s="101"/>
    </row>
    <row r="25" spans="1:6" ht="15.75">
      <c r="A25" s="33">
        <v>21080000</v>
      </c>
      <c r="B25" s="34" t="s">
        <v>18</v>
      </c>
      <c r="C25" s="70">
        <v>44.93</v>
      </c>
      <c r="D25" s="126"/>
      <c r="E25" s="100"/>
      <c r="F25" s="101"/>
    </row>
    <row r="26" spans="1:7" ht="31.5">
      <c r="A26" s="31">
        <v>22000000</v>
      </c>
      <c r="B26" s="35" t="s">
        <v>143</v>
      </c>
      <c r="C26" s="69">
        <f>C27+C28+C29+C31+C32+C35</f>
        <v>755.83</v>
      </c>
      <c r="D26" s="126"/>
      <c r="E26" s="100"/>
      <c r="F26" s="101"/>
      <c r="G26" s="95"/>
    </row>
    <row r="27" spans="1:6" ht="31.5">
      <c r="A27" s="33">
        <v>22010300</v>
      </c>
      <c r="B27" s="34" t="s">
        <v>56</v>
      </c>
      <c r="C27" s="70">
        <v>17.45</v>
      </c>
      <c r="D27" s="126"/>
      <c r="E27" s="100"/>
      <c r="F27" s="101"/>
    </row>
    <row r="28" spans="1:6" ht="15.75">
      <c r="A28" s="38">
        <v>22012500</v>
      </c>
      <c r="B28" s="46" t="s">
        <v>27</v>
      </c>
      <c r="C28" s="72">
        <v>466.75</v>
      </c>
      <c r="D28" s="126"/>
      <c r="E28" s="100"/>
      <c r="F28" s="101"/>
    </row>
    <row r="29" spans="1:6" ht="31.5">
      <c r="A29" s="38">
        <v>22012600</v>
      </c>
      <c r="B29" s="46" t="s">
        <v>38</v>
      </c>
      <c r="C29" s="72">
        <v>200.29</v>
      </c>
      <c r="D29" s="126"/>
      <c r="E29" s="100"/>
      <c r="F29" s="101"/>
    </row>
    <row r="30" spans="1:6" ht="31.5">
      <c r="A30" s="38">
        <v>22080000</v>
      </c>
      <c r="B30" s="46" t="s">
        <v>132</v>
      </c>
      <c r="C30" s="72">
        <v>68.1</v>
      </c>
      <c r="D30" s="126"/>
      <c r="E30" s="100"/>
      <c r="F30" s="101"/>
    </row>
    <row r="31" spans="1:6" ht="31.5">
      <c r="A31" s="38">
        <v>22080400</v>
      </c>
      <c r="B31" s="46" t="s">
        <v>63</v>
      </c>
      <c r="C31" s="72">
        <v>68.1</v>
      </c>
      <c r="D31" s="126"/>
      <c r="E31" s="100"/>
      <c r="F31" s="101"/>
    </row>
    <row r="32" spans="1:6" ht="15.75">
      <c r="A32" s="33">
        <v>22090000</v>
      </c>
      <c r="B32" s="45" t="s">
        <v>28</v>
      </c>
      <c r="C32" s="70">
        <v>2.96</v>
      </c>
      <c r="D32" s="126"/>
      <c r="E32" s="100"/>
      <c r="F32" s="101"/>
    </row>
    <row r="33" spans="1:6" ht="31.5">
      <c r="A33" s="33">
        <v>22090100</v>
      </c>
      <c r="B33" s="45" t="s">
        <v>133</v>
      </c>
      <c r="C33" s="70">
        <v>0.74</v>
      </c>
      <c r="D33" s="126"/>
      <c r="E33" s="100"/>
      <c r="F33" s="101"/>
    </row>
    <row r="34" spans="1:6" ht="31.5">
      <c r="A34" s="33">
        <v>22090400</v>
      </c>
      <c r="B34" s="45" t="s">
        <v>134</v>
      </c>
      <c r="C34" s="70">
        <v>2.23</v>
      </c>
      <c r="D34" s="126"/>
      <c r="E34" s="100"/>
      <c r="F34" s="101"/>
    </row>
    <row r="35" spans="1:6" ht="15.75">
      <c r="A35" s="33">
        <v>22130000</v>
      </c>
      <c r="B35" s="45" t="s">
        <v>35</v>
      </c>
      <c r="C35" s="70">
        <v>0.28</v>
      </c>
      <c r="D35" s="126"/>
      <c r="E35" s="100"/>
      <c r="F35" s="101"/>
    </row>
    <row r="36" spans="1:6" ht="15.75">
      <c r="A36" s="31">
        <v>24060000</v>
      </c>
      <c r="B36" s="35" t="s">
        <v>16</v>
      </c>
      <c r="C36" s="69">
        <f>C37</f>
        <v>106.8</v>
      </c>
      <c r="D36" s="126"/>
      <c r="E36" s="100"/>
      <c r="F36" s="101"/>
    </row>
    <row r="37" spans="1:6" ht="15.75">
      <c r="A37" s="33">
        <v>24060300</v>
      </c>
      <c r="B37" s="34" t="s">
        <v>4</v>
      </c>
      <c r="C37" s="70">
        <v>106.8</v>
      </c>
      <c r="D37" s="126"/>
      <c r="E37" s="100"/>
      <c r="F37" s="101"/>
    </row>
    <row r="38" spans="1:6" ht="15.75">
      <c r="A38" s="31"/>
      <c r="B38" s="35" t="s">
        <v>146</v>
      </c>
      <c r="C38" s="69">
        <f>C6+C23</f>
        <v>47705.60999999999</v>
      </c>
      <c r="D38" s="126"/>
      <c r="E38" s="100"/>
      <c r="F38" s="101"/>
    </row>
    <row r="39" spans="1:6" ht="15.75">
      <c r="A39" s="31">
        <v>40000000</v>
      </c>
      <c r="B39" s="43" t="s">
        <v>3</v>
      </c>
      <c r="C39" s="69">
        <f>C40+C44+C43</f>
        <v>26383.94</v>
      </c>
      <c r="D39" s="126"/>
      <c r="E39" s="100"/>
      <c r="F39" s="101"/>
    </row>
    <row r="40" spans="1:6" ht="15.75">
      <c r="A40" s="13">
        <v>41030000</v>
      </c>
      <c r="B40" s="47" t="s">
        <v>144</v>
      </c>
      <c r="C40" s="69">
        <f>C41+C42</f>
        <v>25320.1</v>
      </c>
      <c r="D40" s="126"/>
      <c r="E40" s="100"/>
      <c r="F40" s="101"/>
    </row>
    <row r="41" spans="1:6" ht="15.75">
      <c r="A41" s="12">
        <v>41033900</v>
      </c>
      <c r="B41" s="34" t="s">
        <v>29</v>
      </c>
      <c r="C41" s="70">
        <v>19749.3</v>
      </c>
      <c r="D41" s="126"/>
      <c r="E41" s="100"/>
      <c r="F41" s="101"/>
    </row>
    <row r="42" spans="1:6" ht="15.75">
      <c r="A42" s="12">
        <v>41034200</v>
      </c>
      <c r="B42" s="34" t="s">
        <v>37</v>
      </c>
      <c r="C42" s="70">
        <v>5570.8</v>
      </c>
      <c r="D42" s="126"/>
      <c r="E42" s="100"/>
      <c r="F42" s="101"/>
    </row>
    <row r="43" spans="1:6" ht="15.75">
      <c r="A43" s="12">
        <v>41040000</v>
      </c>
      <c r="B43" s="34" t="s">
        <v>131</v>
      </c>
      <c r="C43" s="70">
        <v>711.75</v>
      </c>
      <c r="D43" s="126"/>
      <c r="E43" s="100"/>
      <c r="F43" s="101"/>
    </row>
    <row r="44" spans="1:6" ht="15.75">
      <c r="A44" s="12">
        <v>41050000</v>
      </c>
      <c r="B44" s="34" t="s">
        <v>64</v>
      </c>
      <c r="C44" s="71">
        <v>352.09</v>
      </c>
      <c r="D44" s="126"/>
      <c r="E44" s="100"/>
      <c r="F44" s="101"/>
    </row>
    <row r="45" spans="1:6" ht="42.75" customHeight="1">
      <c r="A45" s="12">
        <v>41051200</v>
      </c>
      <c r="B45" s="34" t="s">
        <v>126</v>
      </c>
      <c r="C45" s="70">
        <v>9.6</v>
      </c>
      <c r="D45" s="126"/>
      <c r="E45" s="100"/>
      <c r="F45" s="101"/>
    </row>
    <row r="46" spans="1:6" ht="15.75">
      <c r="A46" s="12">
        <v>41053900</v>
      </c>
      <c r="B46" s="34" t="s">
        <v>115</v>
      </c>
      <c r="C46" s="70">
        <v>342.49</v>
      </c>
      <c r="D46" s="126"/>
      <c r="E46" s="100"/>
      <c r="F46" s="101"/>
    </row>
    <row r="47" spans="1:6" ht="15.75">
      <c r="A47" s="12"/>
      <c r="B47" s="19" t="s">
        <v>145</v>
      </c>
      <c r="C47" s="69">
        <f>C38+C39</f>
        <v>74089.54999999999</v>
      </c>
      <c r="D47" s="126"/>
      <c r="E47" s="100"/>
      <c r="F47" s="101"/>
    </row>
    <row r="48" spans="1:6" ht="15.75">
      <c r="A48" s="12"/>
      <c r="B48" s="19"/>
      <c r="C48" s="69"/>
      <c r="D48" s="126"/>
      <c r="E48" s="100"/>
      <c r="F48" s="101"/>
    </row>
    <row r="49" spans="1:6" ht="47.25">
      <c r="A49" s="12" t="s">
        <v>57</v>
      </c>
      <c r="B49" s="13" t="s">
        <v>5</v>
      </c>
      <c r="C49" s="70" t="s">
        <v>154</v>
      </c>
      <c r="D49" s="126"/>
      <c r="E49" s="102"/>
      <c r="F49" s="101"/>
    </row>
    <row r="50" spans="1:6" ht="15.75">
      <c r="A50" s="55" t="s">
        <v>44</v>
      </c>
      <c r="B50" s="14" t="s">
        <v>6</v>
      </c>
      <c r="C50" s="73">
        <v>6875.2</v>
      </c>
      <c r="D50" s="126"/>
      <c r="E50" s="103"/>
      <c r="F50" s="101"/>
    </row>
    <row r="51" spans="1:6" ht="15.75">
      <c r="A51" s="55" t="s">
        <v>45</v>
      </c>
      <c r="B51" s="14" t="s">
        <v>7</v>
      </c>
      <c r="C51" s="73">
        <f>SUM(C52:C59)</f>
        <v>38395.7</v>
      </c>
      <c r="D51" s="126"/>
      <c r="E51" s="103"/>
      <c r="F51" s="101"/>
    </row>
    <row r="52" spans="1:6" ht="15.75">
      <c r="A52" s="56" t="s">
        <v>41</v>
      </c>
      <c r="B52" s="62" t="s">
        <v>69</v>
      </c>
      <c r="C52" s="76">
        <v>11484</v>
      </c>
      <c r="D52" s="126"/>
      <c r="E52" s="107"/>
      <c r="F52" s="101"/>
    </row>
    <row r="53" spans="1:6" ht="47.25">
      <c r="A53" s="56" t="s">
        <v>42</v>
      </c>
      <c r="B53" s="62" t="s">
        <v>70</v>
      </c>
      <c r="C53" s="76">
        <v>19735.5</v>
      </c>
      <c r="D53" s="126"/>
      <c r="E53" s="107"/>
      <c r="F53" s="101"/>
    </row>
    <row r="54" spans="1:6" ht="31.5">
      <c r="A54" s="56" t="s">
        <v>148</v>
      </c>
      <c r="B54" s="62" t="s">
        <v>149</v>
      </c>
      <c r="C54" s="76">
        <v>3433.3</v>
      </c>
      <c r="D54" s="126"/>
      <c r="E54" s="107"/>
      <c r="F54" s="101"/>
    </row>
    <row r="55" spans="1:6" ht="31.5">
      <c r="A55" s="56" t="s">
        <v>43</v>
      </c>
      <c r="B55" s="62" t="s">
        <v>40</v>
      </c>
      <c r="C55" s="76">
        <v>1001.2</v>
      </c>
      <c r="D55" s="126"/>
      <c r="E55" s="107"/>
      <c r="F55" s="101"/>
    </row>
    <row r="56" spans="1:6" ht="31.5">
      <c r="A56" s="56" t="s">
        <v>65</v>
      </c>
      <c r="B56" s="62" t="s">
        <v>71</v>
      </c>
      <c r="C56" s="76">
        <v>1919.4</v>
      </c>
      <c r="D56" s="126"/>
      <c r="E56" s="107"/>
      <c r="F56" s="101"/>
    </row>
    <row r="57" spans="1:6" ht="15.75">
      <c r="A57" s="56" t="s">
        <v>66</v>
      </c>
      <c r="B57" s="62" t="s">
        <v>72</v>
      </c>
      <c r="C57" s="76">
        <v>294</v>
      </c>
      <c r="D57" s="126"/>
      <c r="E57" s="107"/>
      <c r="F57" s="101"/>
    </row>
    <row r="58" spans="1:6" ht="15.75">
      <c r="A58" s="56" t="s">
        <v>67</v>
      </c>
      <c r="B58" s="62" t="s">
        <v>73</v>
      </c>
      <c r="C58" s="76">
        <v>521.7</v>
      </c>
      <c r="D58" s="126"/>
      <c r="E58" s="107"/>
      <c r="F58" s="101"/>
    </row>
    <row r="59" spans="1:6" ht="15.75">
      <c r="A59" s="56" t="s">
        <v>68</v>
      </c>
      <c r="B59" s="62" t="s">
        <v>74</v>
      </c>
      <c r="C59" s="76">
        <v>6.6</v>
      </c>
      <c r="D59" s="126"/>
      <c r="E59" s="107"/>
      <c r="F59" s="101"/>
    </row>
    <row r="60" spans="1:6" s="3" customFormat="1" ht="15.75">
      <c r="A60" s="57" t="s">
        <v>47</v>
      </c>
      <c r="B60" s="8" t="s">
        <v>48</v>
      </c>
      <c r="C60" s="77">
        <f>C61</f>
        <v>689.1</v>
      </c>
      <c r="D60" s="126"/>
      <c r="E60" s="108"/>
      <c r="F60" s="101"/>
    </row>
    <row r="61" spans="1:6" ht="15.75">
      <c r="A61" s="7" t="s">
        <v>75</v>
      </c>
      <c r="B61" s="62" t="s">
        <v>76</v>
      </c>
      <c r="C61" s="76">
        <v>689.1</v>
      </c>
      <c r="D61" s="126"/>
      <c r="E61" s="107"/>
      <c r="F61" s="101"/>
    </row>
    <row r="62" spans="1:6" ht="15.75">
      <c r="A62" s="55" t="s">
        <v>46</v>
      </c>
      <c r="B62" s="14" t="s">
        <v>15</v>
      </c>
      <c r="C62" s="73">
        <f>SUM(C63:C75)</f>
        <v>3116.1309999999994</v>
      </c>
      <c r="D62" s="126"/>
      <c r="E62" s="103"/>
      <c r="F62" s="101"/>
    </row>
    <row r="63" spans="1:6" ht="15.75">
      <c r="A63" s="6">
        <v>3032</v>
      </c>
      <c r="B63" s="62" t="s">
        <v>77</v>
      </c>
      <c r="C63" s="76">
        <v>40.4</v>
      </c>
      <c r="D63" s="126"/>
      <c r="E63" s="107"/>
      <c r="F63" s="101"/>
    </row>
    <row r="64" spans="1:6" ht="31.5">
      <c r="A64" s="6">
        <v>3033</v>
      </c>
      <c r="B64" s="62" t="s">
        <v>49</v>
      </c>
      <c r="C64" s="76">
        <v>330</v>
      </c>
      <c r="D64" s="126"/>
      <c r="E64" s="107"/>
      <c r="F64" s="101"/>
    </row>
    <row r="65" spans="1:6" ht="31.5">
      <c r="A65" s="6">
        <v>3050</v>
      </c>
      <c r="B65" s="62" t="s">
        <v>135</v>
      </c>
      <c r="C65" s="130">
        <v>296.9</v>
      </c>
      <c r="D65" s="129"/>
      <c r="E65" s="107"/>
      <c r="F65" s="101"/>
    </row>
    <row r="66" spans="1:6" ht="31.5">
      <c r="A66" s="6">
        <v>3104</v>
      </c>
      <c r="B66" s="62" t="s">
        <v>50</v>
      </c>
      <c r="C66" s="76">
        <v>905.9</v>
      </c>
      <c r="E66" s="107"/>
      <c r="F66" s="101"/>
    </row>
    <row r="67" spans="1:6" ht="15.75">
      <c r="A67" s="6">
        <v>3105</v>
      </c>
      <c r="B67" s="62" t="s">
        <v>78</v>
      </c>
      <c r="C67" s="76">
        <v>449.4</v>
      </c>
      <c r="E67" s="107"/>
      <c r="F67" s="101"/>
    </row>
    <row r="68" spans="1:6" ht="15.75">
      <c r="A68" s="6">
        <v>3112</v>
      </c>
      <c r="B68" s="62" t="s">
        <v>51</v>
      </c>
      <c r="C68" s="76">
        <v>41.7</v>
      </c>
      <c r="E68" s="107"/>
      <c r="F68" s="101"/>
    </row>
    <row r="69" spans="1:6" ht="31.5">
      <c r="A69" s="7" t="s">
        <v>79</v>
      </c>
      <c r="B69" s="62" t="s">
        <v>80</v>
      </c>
      <c r="C69" s="76">
        <v>203.2</v>
      </c>
      <c r="E69" s="107"/>
      <c r="F69" s="101"/>
    </row>
    <row r="70" spans="1:6" ht="47.25">
      <c r="A70" s="6">
        <v>3160</v>
      </c>
      <c r="B70" s="62" t="s">
        <v>81</v>
      </c>
      <c r="C70" s="76">
        <v>47.1</v>
      </c>
      <c r="E70" s="107"/>
      <c r="F70" s="101"/>
    </row>
    <row r="71" spans="1:6" ht="39.75" customHeight="1">
      <c r="A71" s="6">
        <v>3171</v>
      </c>
      <c r="B71" s="62" t="s">
        <v>138</v>
      </c>
      <c r="C71" s="76">
        <v>4.031</v>
      </c>
      <c r="E71" s="107"/>
      <c r="F71" s="101"/>
    </row>
    <row r="72" spans="1:6" ht="47.25">
      <c r="A72" s="56" t="s">
        <v>82</v>
      </c>
      <c r="B72" s="62" t="s">
        <v>83</v>
      </c>
      <c r="C72" s="76">
        <v>67.1</v>
      </c>
      <c r="E72" s="107"/>
      <c r="F72" s="101"/>
    </row>
    <row r="73" spans="1:6" ht="15.75">
      <c r="A73" s="56" t="s">
        <v>136</v>
      </c>
      <c r="B73" s="62" t="s">
        <v>137</v>
      </c>
      <c r="C73" s="76">
        <v>25.2</v>
      </c>
      <c r="E73" s="107"/>
      <c r="F73" s="101"/>
    </row>
    <row r="74" spans="1:6" ht="15.75">
      <c r="A74" s="7" t="s">
        <v>84</v>
      </c>
      <c r="B74" s="62" t="s">
        <v>85</v>
      </c>
      <c r="C74" s="76">
        <v>16.9</v>
      </c>
      <c r="E74" s="107"/>
      <c r="F74" s="101"/>
    </row>
    <row r="75" spans="1:6" ht="15.75">
      <c r="A75" s="6">
        <v>3242</v>
      </c>
      <c r="B75" s="62" t="s">
        <v>86</v>
      </c>
      <c r="C75" s="76">
        <v>688.3</v>
      </c>
      <c r="E75" s="107"/>
      <c r="F75" s="101"/>
    </row>
    <row r="76" spans="1:6" s="3" customFormat="1" ht="15.75">
      <c r="A76" s="58">
        <v>4000</v>
      </c>
      <c r="B76" s="8" t="s">
        <v>8</v>
      </c>
      <c r="C76" s="77">
        <f>SUM(C78+C79+C80+C81+C77)</f>
        <v>1323.1</v>
      </c>
      <c r="E76" s="108"/>
      <c r="F76" s="101"/>
    </row>
    <row r="77" spans="1:6" ht="15.75">
      <c r="A77" s="6">
        <v>4030</v>
      </c>
      <c r="B77" s="62" t="s">
        <v>87</v>
      </c>
      <c r="C77" s="76">
        <v>367.5</v>
      </c>
      <c r="E77" s="107"/>
      <c r="F77" s="101"/>
    </row>
    <row r="78" spans="1:6" ht="15.75">
      <c r="A78" s="6">
        <v>4040</v>
      </c>
      <c r="B78" s="62" t="s">
        <v>88</v>
      </c>
      <c r="C78" s="76">
        <v>141.3</v>
      </c>
      <c r="E78" s="107"/>
      <c r="F78" s="101"/>
    </row>
    <row r="79" spans="1:6" ht="31.5">
      <c r="A79" s="6">
        <v>4060</v>
      </c>
      <c r="B79" s="62" t="s">
        <v>89</v>
      </c>
      <c r="C79" s="76">
        <v>52.6</v>
      </c>
      <c r="E79" s="107"/>
      <c r="F79" s="101"/>
    </row>
    <row r="80" spans="1:6" ht="15.75">
      <c r="A80" s="6">
        <v>4081</v>
      </c>
      <c r="B80" s="62" t="s">
        <v>90</v>
      </c>
      <c r="C80" s="76">
        <v>611.1</v>
      </c>
      <c r="E80" s="107"/>
      <c r="F80" s="101"/>
    </row>
    <row r="81" spans="1:6" ht="15.75">
      <c r="A81" s="6">
        <v>4082</v>
      </c>
      <c r="B81" s="62" t="s">
        <v>91</v>
      </c>
      <c r="C81" s="76">
        <v>150.6</v>
      </c>
      <c r="E81" s="107"/>
      <c r="F81" s="101"/>
    </row>
    <row r="82" spans="1:6" s="3" customFormat="1" ht="15.75">
      <c r="A82" s="58">
        <v>5000</v>
      </c>
      <c r="B82" s="8" t="s">
        <v>39</v>
      </c>
      <c r="C82" s="77">
        <f>C83</f>
        <v>89.6</v>
      </c>
      <c r="E82" s="108"/>
      <c r="F82" s="101"/>
    </row>
    <row r="83" spans="1:6" ht="15.75">
      <c r="A83" s="6">
        <v>5011</v>
      </c>
      <c r="B83" s="66" t="s">
        <v>52</v>
      </c>
      <c r="C83" s="76">
        <v>89.6</v>
      </c>
      <c r="E83" s="107"/>
      <c r="F83" s="101"/>
    </row>
    <row r="84" spans="1:6" ht="15.75">
      <c r="A84" s="55" t="s">
        <v>53</v>
      </c>
      <c r="B84" s="8" t="s">
        <v>10</v>
      </c>
      <c r="C84" s="73">
        <f>C85+C86</f>
        <v>7788.099999999999</v>
      </c>
      <c r="E84" s="103"/>
      <c r="F84" s="101"/>
    </row>
    <row r="85" spans="1:6" ht="32.25" thickBot="1">
      <c r="A85" s="56" t="s">
        <v>93</v>
      </c>
      <c r="B85" s="62" t="s">
        <v>94</v>
      </c>
      <c r="C85" s="128">
        <v>389.2</v>
      </c>
      <c r="E85" s="104"/>
      <c r="F85" s="101"/>
    </row>
    <row r="86" spans="1:6" ht="15.75">
      <c r="A86" s="56" t="s">
        <v>54</v>
      </c>
      <c r="B86" s="62" t="s">
        <v>95</v>
      </c>
      <c r="C86" s="127">
        <v>7398.9</v>
      </c>
      <c r="E86" s="104"/>
      <c r="F86" s="101"/>
    </row>
    <row r="87" spans="1:6" ht="15.75">
      <c r="A87" s="64" t="s">
        <v>96</v>
      </c>
      <c r="B87" s="67" t="s">
        <v>97</v>
      </c>
      <c r="C87" s="73">
        <f>C88+C89+C90+C91+C92</f>
        <v>686.6999999999999</v>
      </c>
      <c r="E87" s="103"/>
      <c r="F87" s="101"/>
    </row>
    <row r="88" spans="1:6" ht="31.5">
      <c r="A88" s="63" t="s">
        <v>98</v>
      </c>
      <c r="B88" s="62" t="s">
        <v>99</v>
      </c>
      <c r="C88" s="76">
        <v>628.7</v>
      </c>
      <c r="E88" s="107"/>
      <c r="F88" s="101"/>
    </row>
    <row r="89" spans="1:6" ht="15.75">
      <c r="A89" s="63" t="s">
        <v>100</v>
      </c>
      <c r="B89" s="62" t="s">
        <v>101</v>
      </c>
      <c r="C89" s="74">
        <v>52.3</v>
      </c>
      <c r="E89" s="104"/>
      <c r="F89" s="101"/>
    </row>
    <row r="90" spans="1:6" s="52" customFormat="1" ht="15.75">
      <c r="A90" s="63">
        <v>7622</v>
      </c>
      <c r="B90" s="62" t="s">
        <v>127</v>
      </c>
      <c r="C90" s="74">
        <v>2.5</v>
      </c>
      <c r="E90" s="104"/>
      <c r="F90" s="101"/>
    </row>
    <row r="91" spans="1:6" ht="15.75">
      <c r="A91" s="63" t="s">
        <v>102</v>
      </c>
      <c r="B91" s="62" t="s">
        <v>62</v>
      </c>
      <c r="C91" s="76">
        <v>2.8</v>
      </c>
      <c r="E91" s="107"/>
      <c r="F91" s="101"/>
    </row>
    <row r="92" spans="1:6" ht="15.75">
      <c r="A92" s="63" t="s">
        <v>103</v>
      </c>
      <c r="B92" s="62" t="s">
        <v>104</v>
      </c>
      <c r="C92" s="74">
        <v>0.4</v>
      </c>
      <c r="E92" s="104"/>
      <c r="F92" s="101"/>
    </row>
    <row r="93" spans="1:6" ht="15.75">
      <c r="A93" s="64" t="s">
        <v>55</v>
      </c>
      <c r="B93" s="67" t="s">
        <v>105</v>
      </c>
      <c r="C93" s="77">
        <f>C94+C95</f>
        <v>658.6</v>
      </c>
      <c r="E93" s="108"/>
      <c r="F93" s="101"/>
    </row>
    <row r="94" spans="1:6" ht="31.5">
      <c r="A94" s="65" t="s">
        <v>106</v>
      </c>
      <c r="B94" s="68" t="s">
        <v>107</v>
      </c>
      <c r="C94" s="74">
        <v>611.9</v>
      </c>
      <c r="E94" s="104"/>
      <c r="F94" s="101"/>
    </row>
    <row r="95" spans="1:6" ht="15.75">
      <c r="A95" s="65">
        <v>8600</v>
      </c>
      <c r="B95" s="68" t="s">
        <v>130</v>
      </c>
      <c r="C95" s="74">
        <v>46.7</v>
      </c>
      <c r="E95" s="104"/>
      <c r="F95" s="101"/>
    </row>
    <row r="96" spans="1:6" s="52" customFormat="1" ht="15.75">
      <c r="A96" s="65" t="s">
        <v>108</v>
      </c>
      <c r="B96" s="68" t="s">
        <v>109</v>
      </c>
      <c r="C96" s="74"/>
      <c r="E96" s="104"/>
      <c r="F96" s="101"/>
    </row>
    <row r="97" spans="1:6" ht="15.75">
      <c r="A97" s="64" t="s">
        <v>110</v>
      </c>
      <c r="B97" s="67" t="s">
        <v>111</v>
      </c>
      <c r="C97" s="77">
        <f>C98+C99+C101+C102</f>
        <v>6384.400000000001</v>
      </c>
      <c r="E97" s="108"/>
      <c r="F97" s="101"/>
    </row>
    <row r="98" spans="1:6" ht="15.75">
      <c r="A98" s="65">
        <v>9150</v>
      </c>
      <c r="B98" s="68" t="s">
        <v>156</v>
      </c>
      <c r="C98" s="74">
        <v>74.3</v>
      </c>
      <c r="E98" s="108"/>
      <c r="F98" s="101"/>
    </row>
    <row r="99" spans="1:6" s="52" customFormat="1" ht="31.5">
      <c r="A99" s="65" t="s">
        <v>112</v>
      </c>
      <c r="B99" s="68" t="s">
        <v>113</v>
      </c>
      <c r="C99" s="74">
        <v>5570.8</v>
      </c>
      <c r="E99" s="104"/>
      <c r="F99" s="101"/>
    </row>
    <row r="100" spans="1:6" s="52" customFormat="1" ht="31.5">
      <c r="A100" s="65">
        <v>9420</v>
      </c>
      <c r="B100" s="68" t="s">
        <v>157</v>
      </c>
      <c r="C100" s="74">
        <v>0.1</v>
      </c>
      <c r="E100" s="104"/>
      <c r="F100" s="101"/>
    </row>
    <row r="101" spans="1:6" ht="15.75" customHeight="1">
      <c r="A101" s="65" t="s">
        <v>114</v>
      </c>
      <c r="B101" s="68" t="s">
        <v>115</v>
      </c>
      <c r="C101" s="74">
        <v>634.3</v>
      </c>
      <c r="E101" s="104"/>
      <c r="F101" s="101"/>
    </row>
    <row r="102" spans="1:6" ht="35.25" customHeight="1">
      <c r="A102" s="65" t="s">
        <v>116</v>
      </c>
      <c r="B102" s="68" t="s">
        <v>117</v>
      </c>
      <c r="C102" s="78">
        <v>105</v>
      </c>
      <c r="E102" s="109"/>
      <c r="F102" s="101"/>
    </row>
    <row r="103" spans="1:6" ht="19.5" customHeight="1" thickBot="1">
      <c r="A103" s="65"/>
      <c r="B103" s="17" t="s">
        <v>9</v>
      </c>
      <c r="C103" s="79">
        <f>C97+C93+C87+C84+C82+C76+C62+C60+C51+C50</f>
        <v>66006.631</v>
      </c>
      <c r="E103" s="110"/>
      <c r="F103" s="101"/>
    </row>
    <row r="104" spans="1:6" ht="18.75">
      <c r="A104" s="21"/>
      <c r="B104" s="22" t="s">
        <v>22</v>
      </c>
      <c r="C104" s="22"/>
      <c r="E104" s="111"/>
      <c r="F104" s="101"/>
    </row>
    <row r="105" spans="1:6" ht="18.75">
      <c r="A105" s="21"/>
      <c r="B105" s="23" t="s">
        <v>30</v>
      </c>
      <c r="C105" s="24"/>
      <c r="E105" s="112"/>
      <c r="F105" s="101"/>
    </row>
    <row r="106" spans="1:6" ht="18.75">
      <c r="A106" s="21"/>
      <c r="B106" s="25" t="s">
        <v>155</v>
      </c>
      <c r="C106" s="25"/>
      <c r="E106" s="113"/>
      <c r="F106" s="101"/>
    </row>
    <row r="107" spans="1:6" ht="15.75">
      <c r="A107" s="21"/>
      <c r="B107" s="26"/>
      <c r="C107" s="27" t="s">
        <v>21</v>
      </c>
      <c r="E107" s="114"/>
      <c r="F107" s="101"/>
    </row>
    <row r="108" spans="1:6" ht="47.25">
      <c r="A108" s="12"/>
      <c r="B108" s="48" t="s">
        <v>0</v>
      </c>
      <c r="C108" s="12" t="s">
        <v>153</v>
      </c>
      <c r="E108" s="115"/>
      <c r="F108" s="101"/>
    </row>
    <row r="109" spans="1:6" ht="15.75">
      <c r="A109" s="49">
        <v>10000000</v>
      </c>
      <c r="B109" s="54" t="s">
        <v>1</v>
      </c>
      <c r="C109" s="71">
        <f>C110</f>
        <v>80.54</v>
      </c>
      <c r="E109" s="106"/>
      <c r="F109" s="101"/>
    </row>
    <row r="110" spans="1:6" ht="15.75">
      <c r="A110" s="41">
        <v>19000000</v>
      </c>
      <c r="B110" s="42" t="s">
        <v>26</v>
      </c>
      <c r="C110" s="71">
        <f>C111</f>
        <v>80.54</v>
      </c>
      <c r="E110" s="106"/>
      <c r="F110" s="101"/>
    </row>
    <row r="111" spans="1:6" ht="15.75">
      <c r="A111" s="33">
        <v>19010000</v>
      </c>
      <c r="B111" s="18" t="s">
        <v>13</v>
      </c>
      <c r="C111" s="70">
        <v>80.54</v>
      </c>
      <c r="E111" s="102"/>
      <c r="F111" s="101"/>
    </row>
    <row r="112" spans="1:6" ht="15.75">
      <c r="A112" s="31">
        <v>20000000</v>
      </c>
      <c r="B112" s="50" t="s">
        <v>14</v>
      </c>
      <c r="C112" s="69">
        <f>C113+C116</f>
        <v>1618.1200000000001</v>
      </c>
      <c r="E112" s="100"/>
      <c r="F112" s="101"/>
    </row>
    <row r="113" spans="1:6" ht="15.75">
      <c r="A113" s="41">
        <v>24000000</v>
      </c>
      <c r="B113" s="44" t="s">
        <v>16</v>
      </c>
      <c r="C113" s="71">
        <f>C114+C115</f>
        <v>475.96</v>
      </c>
      <c r="E113" s="116"/>
      <c r="F113" s="101"/>
    </row>
    <row r="114" spans="1:6" ht="15.75">
      <c r="A114" s="38">
        <v>24062100</v>
      </c>
      <c r="B114" s="51" t="s">
        <v>34</v>
      </c>
      <c r="C114" s="72">
        <v>73.76</v>
      </c>
      <c r="E114" s="105"/>
      <c r="F114" s="101"/>
    </row>
    <row r="115" spans="1:6" ht="15.75">
      <c r="A115" s="33">
        <v>24170000</v>
      </c>
      <c r="B115" s="45" t="s">
        <v>31</v>
      </c>
      <c r="C115" s="70">
        <v>402.2</v>
      </c>
      <c r="E115" s="102"/>
      <c r="F115" s="101"/>
    </row>
    <row r="116" spans="1:6" ht="15.75">
      <c r="A116" s="41">
        <v>25000000</v>
      </c>
      <c r="B116" s="44" t="s">
        <v>36</v>
      </c>
      <c r="C116" s="71">
        <v>1142.16</v>
      </c>
      <c r="E116" s="106"/>
      <c r="F116" s="101"/>
    </row>
    <row r="117" spans="1:6" s="9" customFormat="1" ht="15.75">
      <c r="A117" s="41">
        <v>30000000</v>
      </c>
      <c r="B117" s="61" t="s">
        <v>17</v>
      </c>
      <c r="C117" s="80">
        <f>C118</f>
        <v>-0.83</v>
      </c>
      <c r="E117" s="117"/>
      <c r="F117" s="101"/>
    </row>
    <row r="118" spans="1:6" ht="15.75">
      <c r="A118" s="33">
        <v>31030000</v>
      </c>
      <c r="B118" s="34" t="s">
        <v>32</v>
      </c>
      <c r="C118" s="70">
        <v>-0.83</v>
      </c>
      <c r="E118" s="102"/>
      <c r="F118" s="101"/>
    </row>
    <row r="119" spans="1:6" ht="15.75">
      <c r="A119" s="33"/>
      <c r="B119" s="94" t="s">
        <v>147</v>
      </c>
      <c r="C119" s="71">
        <f>C109+C112+C117</f>
        <v>1697.8300000000002</v>
      </c>
      <c r="E119" s="102"/>
      <c r="F119" s="101"/>
    </row>
    <row r="120" spans="1:6" ht="15.75">
      <c r="A120" s="31"/>
      <c r="B120" s="35" t="s">
        <v>145</v>
      </c>
      <c r="C120" s="69">
        <f>C109+C112+C117</f>
        <v>1697.8300000000002</v>
      </c>
      <c r="E120" s="100"/>
      <c r="F120" s="101"/>
    </row>
    <row r="121" spans="1:6" ht="15.75">
      <c r="A121" s="28"/>
      <c r="B121" s="28"/>
      <c r="C121" s="28"/>
      <c r="E121" s="28"/>
      <c r="F121" s="101"/>
    </row>
    <row r="122" spans="1:6" ht="51" customHeight="1">
      <c r="A122" s="12" t="s">
        <v>57</v>
      </c>
      <c r="B122" s="13" t="s">
        <v>5</v>
      </c>
      <c r="C122" s="12" t="s">
        <v>154</v>
      </c>
      <c r="E122" s="115"/>
      <c r="F122" s="101"/>
    </row>
    <row r="123" spans="1:6" ht="15.75">
      <c r="A123" s="55" t="s">
        <v>44</v>
      </c>
      <c r="B123" s="8" t="s">
        <v>6</v>
      </c>
      <c r="C123" s="81">
        <v>183.7</v>
      </c>
      <c r="D123" s="3"/>
      <c r="E123" s="118"/>
      <c r="F123" s="101"/>
    </row>
    <row r="124" spans="1:6" ht="15.75">
      <c r="A124" s="55" t="s">
        <v>45</v>
      </c>
      <c r="B124" s="8" t="s">
        <v>7</v>
      </c>
      <c r="C124" s="82">
        <f>C125+C126+C128+C129+C127</f>
        <v>1328.6</v>
      </c>
      <c r="D124" s="3"/>
      <c r="E124" s="119"/>
      <c r="F124" s="101"/>
    </row>
    <row r="125" spans="1:6" ht="15.75">
      <c r="A125" s="7" t="s">
        <v>41</v>
      </c>
      <c r="B125" s="62" t="s">
        <v>69</v>
      </c>
      <c r="C125" s="83">
        <v>615.9</v>
      </c>
      <c r="E125" s="120"/>
      <c r="F125" s="101"/>
    </row>
    <row r="126" spans="1:6" ht="47.25">
      <c r="A126" s="7" t="s">
        <v>42</v>
      </c>
      <c r="B126" s="62" t="s">
        <v>70</v>
      </c>
      <c r="C126" s="83">
        <v>299.5</v>
      </c>
      <c r="E126" s="120"/>
      <c r="F126" s="101"/>
    </row>
    <row r="127" spans="1:6" ht="32.25" customHeight="1">
      <c r="A127" s="7" t="s">
        <v>148</v>
      </c>
      <c r="B127" s="62" t="s">
        <v>149</v>
      </c>
      <c r="C127" s="83">
        <v>262.2</v>
      </c>
      <c r="D127" t="s">
        <v>150</v>
      </c>
      <c r="E127" s="120"/>
      <c r="F127" s="101"/>
    </row>
    <row r="128" spans="1:6" ht="31.5" customHeight="1">
      <c r="A128" s="7" t="s">
        <v>43</v>
      </c>
      <c r="B128" s="62" t="s">
        <v>40</v>
      </c>
      <c r="C128" s="83">
        <v>95.8</v>
      </c>
      <c r="E128" s="120"/>
      <c r="F128" s="101"/>
    </row>
    <row r="129" spans="1:6" ht="31.5">
      <c r="A129" s="7" t="s">
        <v>65</v>
      </c>
      <c r="B129" s="62" t="s">
        <v>71</v>
      </c>
      <c r="C129" s="83">
        <v>55.2</v>
      </c>
      <c r="E129" s="120"/>
      <c r="F129" s="101"/>
    </row>
    <row r="130" spans="1:6" ht="15.75">
      <c r="A130" s="15" t="s">
        <v>46</v>
      </c>
      <c r="B130" s="16" t="s">
        <v>15</v>
      </c>
      <c r="C130" s="84">
        <f>C131</f>
        <v>170.9</v>
      </c>
      <c r="E130" s="121"/>
      <c r="F130" s="101"/>
    </row>
    <row r="131" spans="1:6" ht="31.5">
      <c r="A131" s="20" t="s">
        <v>58</v>
      </c>
      <c r="B131" s="62" t="s">
        <v>50</v>
      </c>
      <c r="C131" s="85">
        <v>170.9</v>
      </c>
      <c r="E131" s="122"/>
      <c r="F131" s="101"/>
    </row>
    <row r="132" spans="1:6" ht="15.75">
      <c r="A132" s="58">
        <v>4000</v>
      </c>
      <c r="B132" s="8" t="s">
        <v>8</v>
      </c>
      <c r="C132" s="84">
        <f>SUM(C133:C133)</f>
        <v>135.9</v>
      </c>
      <c r="E132" s="121"/>
      <c r="F132" s="101"/>
    </row>
    <row r="133" spans="1:6" ht="15.75">
      <c r="A133" s="6">
        <v>4081</v>
      </c>
      <c r="B133" s="62" t="s">
        <v>90</v>
      </c>
      <c r="C133" s="86">
        <v>135.9</v>
      </c>
      <c r="E133" s="122"/>
      <c r="F133" s="101"/>
    </row>
    <row r="134" spans="1:6" ht="15.75">
      <c r="A134" s="55" t="s">
        <v>53</v>
      </c>
      <c r="B134" s="67" t="s">
        <v>92</v>
      </c>
      <c r="C134" s="87">
        <f>C135+C136+C137+C138</f>
        <v>5034.298</v>
      </c>
      <c r="E134" s="121"/>
      <c r="F134" s="101"/>
    </row>
    <row r="135" spans="1:6" ht="15.75">
      <c r="A135" s="59">
        <v>6013</v>
      </c>
      <c r="B135" s="62" t="s">
        <v>118</v>
      </c>
      <c r="C135" s="86">
        <v>1486.9</v>
      </c>
      <c r="E135" s="122"/>
      <c r="F135" s="101"/>
    </row>
    <row r="136" spans="1:6" ht="31.5">
      <c r="A136" s="59">
        <v>6017</v>
      </c>
      <c r="B136" s="62" t="s">
        <v>94</v>
      </c>
      <c r="C136" s="86">
        <v>44.498</v>
      </c>
      <c r="E136" s="122"/>
      <c r="F136" s="101"/>
    </row>
    <row r="137" spans="1:6" ht="15.75">
      <c r="A137" s="59">
        <v>6030</v>
      </c>
      <c r="B137" s="62" t="s">
        <v>95</v>
      </c>
      <c r="C137" s="86">
        <v>3496.1</v>
      </c>
      <c r="E137" s="122"/>
      <c r="F137" s="101"/>
    </row>
    <row r="138" spans="1:6" ht="15.75">
      <c r="A138" s="59">
        <v>6090</v>
      </c>
      <c r="B138" s="62" t="s">
        <v>125</v>
      </c>
      <c r="C138" s="86">
        <v>6.8</v>
      </c>
      <c r="E138" s="122"/>
      <c r="F138" s="101"/>
    </row>
    <row r="139" spans="1:6" s="3" customFormat="1" ht="15.75">
      <c r="A139" s="60">
        <v>7000</v>
      </c>
      <c r="B139" s="67" t="s">
        <v>97</v>
      </c>
      <c r="C139" s="87">
        <f>C140+C141+C144+C143+C142</f>
        <v>408.746</v>
      </c>
      <c r="E139" s="121"/>
      <c r="F139" s="101"/>
    </row>
    <row r="140" spans="1:6" ht="15.75">
      <c r="A140" s="59">
        <v>7130</v>
      </c>
      <c r="B140" s="62" t="s">
        <v>119</v>
      </c>
      <c r="C140" s="86">
        <v>37.346</v>
      </c>
      <c r="E140" s="122"/>
      <c r="F140" s="101"/>
    </row>
    <row r="141" spans="1:6" ht="31.5">
      <c r="A141" s="20" t="s">
        <v>123</v>
      </c>
      <c r="B141" s="62" t="s">
        <v>120</v>
      </c>
      <c r="C141" s="86">
        <v>106.2</v>
      </c>
      <c r="E141" s="121"/>
      <c r="F141" s="101"/>
    </row>
    <row r="142" spans="1:6" ht="15.75">
      <c r="A142" s="59">
        <v>7340</v>
      </c>
      <c r="B142" s="62" t="s">
        <v>121</v>
      </c>
      <c r="C142" s="86">
        <v>40</v>
      </c>
      <c r="E142" s="122"/>
      <c r="F142" s="101"/>
    </row>
    <row r="143" spans="1:6" s="3" customFormat="1" ht="15.75">
      <c r="A143" s="131">
        <v>7350</v>
      </c>
      <c r="B143" s="62" t="s">
        <v>122</v>
      </c>
      <c r="C143" s="86">
        <v>167.8</v>
      </c>
      <c r="E143" s="121"/>
      <c r="F143" s="101"/>
    </row>
    <row r="144" spans="1:6" ht="15.75" customHeight="1">
      <c r="A144" s="33">
        <v>7530</v>
      </c>
      <c r="B144" s="62" t="s">
        <v>101</v>
      </c>
      <c r="C144" s="85">
        <v>57.4</v>
      </c>
      <c r="E144" s="121"/>
      <c r="F144" s="101"/>
    </row>
    <row r="145" spans="1:6" ht="19.5" customHeight="1">
      <c r="A145" s="41">
        <v>8000</v>
      </c>
      <c r="B145" s="67" t="s">
        <v>105</v>
      </c>
      <c r="C145" s="89">
        <f>C146</f>
        <v>14.6</v>
      </c>
      <c r="E145" s="123"/>
      <c r="F145" s="101"/>
    </row>
    <row r="146" spans="1:6" ht="19.5" customHeight="1">
      <c r="A146" s="38">
        <v>8110</v>
      </c>
      <c r="B146" s="68" t="s">
        <v>107</v>
      </c>
      <c r="C146" s="132">
        <v>14.6</v>
      </c>
      <c r="E146" s="123"/>
      <c r="F146" s="101"/>
    </row>
    <row r="147" spans="1:6" ht="18" customHeight="1" thickBot="1">
      <c r="A147" s="90"/>
      <c r="B147" s="17" t="s">
        <v>9</v>
      </c>
      <c r="C147" s="96">
        <f>C145+C139+C134+C132+C130+C124+C123</f>
        <v>7276.744</v>
      </c>
      <c r="E147" s="124"/>
      <c r="F147" s="125"/>
    </row>
    <row r="148" ht="30" customHeight="1">
      <c r="B148" s="88"/>
    </row>
    <row r="149" ht="15" customHeight="1">
      <c r="B149" s="52"/>
    </row>
    <row r="150" ht="15.75">
      <c r="B150" s="52"/>
    </row>
    <row r="151" ht="15.75">
      <c r="B151" s="52"/>
    </row>
    <row r="152" ht="15.75">
      <c r="B152" s="52"/>
    </row>
    <row r="153" ht="15.75">
      <c r="B153" s="52"/>
    </row>
    <row r="154" ht="15.75">
      <c r="B154" s="52"/>
    </row>
    <row r="155" ht="15.75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1" max="255" man="1"/>
    <brk id="32" max="255" man="1"/>
    <brk id="33" max="255" man="1"/>
    <brk id="40" max="255" man="1"/>
    <brk id="52" max="255" man="1"/>
    <brk id="53" max="255" man="1"/>
    <brk id="67" max="255" man="1"/>
    <brk id="90" max="255" man="1"/>
    <brk id="96" max="255" man="1"/>
    <brk id="97" max="255" man="1"/>
    <brk id="100" max="255" man="1"/>
    <brk id="106" max="255" man="1"/>
    <brk id="140" max="255" man="1"/>
    <brk id="144" max="255" man="1"/>
    <brk id="177" max="255" man="1"/>
    <brk id="185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2020-05-25T09:25:11Z</dcterms:modified>
  <cp:category/>
  <cp:version/>
  <cp:contentType/>
  <cp:contentStatus/>
</cp:coreProperties>
</file>