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40" windowHeight="1125" activeTab="0"/>
  </bookViews>
  <sheets>
    <sheet name="Лист1" sheetId="1" r:id="rId1"/>
    <sheet name="Лист1 (2)" sheetId="2" r:id="rId2"/>
    <sheet name="Лист1 (3)" sheetId="3" r:id="rId3"/>
    <sheet name="Лист1 (4)" sheetId="4" r:id="rId4"/>
    <sheet name="Лист1 (5)" sheetId="5" r:id="rId5"/>
    <sheet name="Лист1 (6)" sheetId="6" r:id="rId6"/>
    <sheet name="Лист1 (7)" sheetId="7" r:id="rId7"/>
    <sheet name="Додаток №7 (3)" sheetId="8" r:id="rId8"/>
  </sheets>
  <definedNames>
    <definedName name="_xlnm._FilterDatabase" localSheetId="7" hidden="1">'Додаток №7 (3)'!$A$11:$G$37</definedName>
    <definedName name="_xlnm.Print_Area" localSheetId="7">'Додаток №7 (3)'!$A$1:$G$37</definedName>
  </definedNames>
  <calcPr fullCalcOnLoad="1"/>
</workbook>
</file>

<file path=xl/sharedStrings.xml><?xml version="1.0" encoding="utf-8"?>
<sst xmlns="http://schemas.openxmlformats.org/spreadsheetml/2006/main" count="406" uniqueCount="164">
  <si>
    <t>селище Новотроїцьке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</si>
  <si>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</si>
  <si>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</si>
  <si>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</si>
  <si>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</si>
  <si>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</si>
  <si>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</si>
  <si>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</si>
  <si>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</si>
  <si>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</si>
  <si>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</si>
  <si>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</si>
  <si>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</si>
  <si>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</si>
  <si>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Заступник селищного голови з фінансових питань</t>
  </si>
  <si>
    <t>Т.С.Левошич</t>
  </si>
  <si>
    <t>до рішення сесії селищної ради</t>
  </si>
  <si>
    <t>Зміни до фінансування Бюджет Новотроїцької селищної ради на 2018 рік</t>
  </si>
  <si>
    <t>від 15.06.2018 року №728</t>
  </si>
  <si>
    <t>Додаток 2</t>
  </si>
  <si>
    <t>Зміни до доходів Бюджет Новотроїцької селищної ради на 2018 рік</t>
  </si>
  <si>
    <t>Найменування згідно з класифікацією доходів бюджету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</si>
  <si>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</si>
  <si>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</si>
  <si>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</si>
  <si>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</si>
  <si>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</si>
  <si>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Додаток №3</t>
  </si>
  <si>
    <t>ЗМІНИ ДО РОЗПОДІЛУ</t>
  </si>
  <si>
    <t>видатків Бюджет Новотроїцької селищної ради на 2018 рік за рахунок іншої субвенції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</si>
  <si>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</si>
  <si>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</si>
  <si>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</si>
  <si>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</si>
  <si>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</si>
  <si>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</si>
  <si>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</si>
  <si>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</si>
  <si>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</si>
  <si>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</si>
  <si>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</si>
  <si>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</t>
  </si>
  <si>
    <t>Новотроїцька селищна рада</t>
  </si>
  <si>
    <t>1000</t>
  </si>
  <si>
    <t>Освіта</t>
  </si>
  <si>
    <t>1010</t>
  </si>
  <si>
    <t>0910</t>
  </si>
  <si>
    <t>Надання дошкільної освіти</t>
  </si>
  <si>
    <t>6000</t>
  </si>
  <si>
    <t>Житлово-комунальне господарство</t>
  </si>
  <si>
    <t>6030</t>
  </si>
  <si>
    <t>0620</t>
  </si>
  <si>
    <t>Організація благоустрою населених пунктів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</si>
  <si>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</si>
  <si>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</si>
  <si>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</si>
  <si>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</si>
  <si>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</si>
  <si>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№4</t>
  </si>
  <si>
    <t>видатків Бюджет Новотроїцької селищної ради на 2018 рік за рахунок вільного залишку</t>
  </si>
  <si>
    <t>0100</t>
  </si>
  <si>
    <t>Державне управління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</si>
  <si>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</si>
  <si>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</si>
  <si>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</si>
  <si>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9000</t>
  </si>
  <si>
    <t>Міжбюджетні трансферти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</si>
  <si>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</si>
  <si>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</si>
  <si>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</si>
  <si>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Додаток №5</t>
  </si>
  <si>
    <t>ПЕРЕРОЗПОДІЛ</t>
  </si>
  <si>
    <t>видатків Бюджет Новотроїцької селищної ради на 2018 рік</t>
  </si>
  <si>
    <t>4000</t>
  </si>
  <si>
    <t>Культура i мистецтво</t>
  </si>
  <si>
    <t>4082</t>
  </si>
  <si>
    <t>0829</t>
  </si>
  <si>
    <t>Інші заходи в галузі культури і мистецтва</t>
  </si>
  <si>
    <t>6013</t>
  </si>
  <si>
    <t>Забезпечення діяльності водопровідно-каналізаційного господарства</t>
  </si>
  <si>
    <t>6017</t>
  </si>
  <si>
    <t>Інша діяльність, пов`язана з експлуатацією об`єктів житлово-комунального господарства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</si>
  <si>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</si>
  <si>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</si>
  <si>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</si>
  <si>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7000</t>
  </si>
  <si>
    <t>Економічна діяльність</t>
  </si>
  <si>
    <t>7330</t>
  </si>
  <si>
    <t>0443</t>
  </si>
  <si>
    <t>Будівництво інших об`єктів соціальної та виробничої інфраструктури комунальної власності</t>
  </si>
  <si>
    <t>8000</t>
  </si>
  <si>
    <t>Інша діяльність</t>
  </si>
  <si>
    <t>8230</t>
  </si>
  <si>
    <t>0380</t>
  </si>
  <si>
    <t>Інші заходи громадського порядку та безпеки</t>
  </si>
  <si>
    <t>Додаток №6</t>
  </si>
  <si>
    <t>Бюджет смт Новотроїцьк</t>
  </si>
  <si>
    <t>Додаток №7</t>
  </si>
  <si>
    <t>3000</t>
  </si>
  <si>
    <t>Соціальний захист та соціальне забезпечення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</si>
  <si>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</si>
  <si>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</si>
  <si>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</si>
  <si>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6011</t>
  </si>
  <si>
    <t>Експлуатація та технічне обслуговування житлового фонду</t>
  </si>
  <si>
    <t>7130</t>
  </si>
  <si>
    <t>0421</t>
  </si>
  <si>
    <t>Здійснення заходів із землеустрою</t>
  </si>
  <si>
    <t>7370</t>
  </si>
  <si>
    <t>0490</t>
  </si>
  <si>
    <t>Реалізація інших заходів щодо соціально-економічного розвитку територій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</si>
  <si>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</si>
  <si>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</si>
  <si>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</si>
  <si>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</si>
  <si>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</si>
  <si>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9770</t>
  </si>
  <si>
    <t>Додаток №8</t>
  </si>
  <si>
    <t>До рішення сесії селищної ради</t>
  </si>
  <si>
    <t>від 15.06.2018р. №728</t>
  </si>
  <si>
    <t xml:space="preserve">Зміни в пооб’єктному розподілу </t>
  </si>
  <si>
    <t>видатків бюджету розвитку селищного бюджету на 2018 рік</t>
  </si>
  <si>
    <t>грн.</t>
  </si>
  <si>
    <t>КВК</t>
  </si>
  <si>
    <t>Назва головного розпорядника коштів</t>
  </si>
  <si>
    <t>Назва об'єктів відповідно до проектно-кошторисної документації, тощо.</t>
  </si>
  <si>
    <t>Загальний обсяг фінансування будівництва (інших капітальних видатків)</t>
  </si>
  <si>
    <t>Відсоток завершеності будівництва об'єктів на майбутні роки</t>
  </si>
  <si>
    <t>Всього видатків на завершення будівництва, об'єктів на майбутні роки.</t>
  </si>
  <si>
    <t>Всього видатків на поточний рік</t>
  </si>
  <si>
    <t>КТКВ</t>
  </si>
  <si>
    <t>Капітальний ремонт внутрішніх електричних мереж житлового будинку та каналізаційної системи за адресою вул.Соборна, 83 в смт.Новотроїцьке Херсонської обл.</t>
  </si>
  <si>
    <t>Капітальний ремонт тротуарних доріжок (елементи благоустрою) по вул Соборна, 73 смт Новотроїцьке Херсонської області</t>
  </si>
  <si>
    <t>Капітальний ремонт тротуарної доріжки та площі біля пам'ятника Т.Г.Шевченка по вул.Соборна в смт.Новотроїцьке Херсонської області</t>
  </si>
  <si>
    <t>Капітальні трансферти Новотроїцькому ЖКП на придбання мобільної туалетної кабіни для тимчасового користування</t>
  </si>
  <si>
    <t>Топографічно-геодезича зйомка земельних ділянок на території Новотроїцької селищної рали</t>
  </si>
  <si>
    <t>Капітальні трансферти Новотроїцькому ЖКП на розроблення проекту землеустрою</t>
  </si>
  <si>
    <t>Будівництво лінії зовнішнього освітлення частини вул.Космонавтів (від вул.Польова до вул.Безроднього), вул.Калинова (від вул.Польова до вул.Шевченко), вул.Безроднього (від вул.Каштанова до вул.Гоголя) смт.Новотроїцьке Херсонської області</t>
  </si>
  <si>
    <t>Будівництво лінії зовнішнього освітлення вул.Виноградна, вул.60 років Перемоги, вул.Гоголя (від вул.Шевченко до вул.Сонячна), пров.Наскрізний смт.Новотроїцьке Херсонської області  (формування страхового фонду документації)</t>
  </si>
  <si>
    <t>Інженерно-геологічні вишукування (надання архівної довідки) по обєкту "Будівництво лінії зовнішнього освітлення вул.Заводська, Чкалова, Затишна, Сонячна (від вул.Каштанова до кінця), вул.Каштанова (від вул.Сонячна до кінця) в смт.Новотроїцьке Херсонської області"</t>
  </si>
  <si>
    <t>Будівництво лінії зовнішнього освітлення вул.Калинова (від вул.Польова до вул.Миру), вул.Космонавтів (від вул.Польова до вул.Миру), вул.Гоголя (від вул.Безроднього до вул.Миру), вул.Польова (від вул.Каштанова до вул.Гоголя) в смт.Новотроїцьке Херсонської області</t>
  </si>
  <si>
    <t>Будівництво ліній зовнішнього освітлення по вул.Теплогарьовська, Космонавтів, Белінського, Пушкіна</t>
  </si>
  <si>
    <t>Розробка РП "Будівництво лінії зовнішнього освітлення вул.Банкова, вул.Пушкіна, вул.Ювілейна, вул.Садова (від вул.Паркова до вул.Пушкіна), пров.Базарний, пров.Зелений в смт.Новотроїцьке Херсонської області"</t>
  </si>
  <si>
    <t>Експертиза РП "Будівництво лінії зовнішнього освітлення вул.Банкова, вул.Пушкіна, вул.Ювілейна, вул.Садова (від вул.Паркова до вул.Пушкіна), пров.Базарний, пров.Зелений в смт.Новотроїцьке Херсонської області"</t>
  </si>
  <si>
    <t xml:space="preserve">«Реконструкція мереж і споруд каналізаційної системи смт.Новотроїцьке Херсонської області» </t>
  </si>
  <si>
    <t>Реконструкція артсведловини №15-524 "Олімпійська-2" по вул.Будівельників в смт.Новотроїцьке Херсонської області із застосуванням новітніх технологій (співфінансування 10%)</t>
  </si>
  <si>
    <t>Розробка РП "Будівництво лінії зовнішнього освітлення вулиця Молодіжна (№1-№29) частини вулиці Зелена, вулиця Миру в с.Благовіщенка, Новотроїцького району Херсонської області"</t>
  </si>
  <si>
    <t>Експертиза РП "Будівництво лінії зовнішнього освітлення вулиця Молодіжна (№1-№29) частини вулиці Зелена, вулиця Миру в с.Благовіщенка, Новотроїцького району Херсонської області"</t>
  </si>
  <si>
    <t>Інженерно-геологічні вишукування (надання архівної довідки) по обєкту "Будівництво лінії зовнішнього освітлення вулиця Молодіжна (№1-№29) частини вулиці Зелена, вулиця Миру в с.Благовіщенка, Новотроїцького району Херсонської області"</t>
  </si>
  <si>
    <t>Реконструкція вертиляційної системи КСН №1, КНС №2 в смт.Новотроїцьке Херсонської області</t>
  </si>
  <si>
    <t>Реконструкція каналізаційного колодязя перехрестя вул.Каштанова в смт.Новотроїцьке Херсонської області</t>
  </si>
  <si>
    <t>Капітальні  трансферти Новотроїцькому ЖКП на придбання об'єктів невиробничого призначення</t>
  </si>
  <si>
    <t>Капітальний ремонт доріг комунальної власності в смт.Новотроїцьке вул.Гоголя, вул.Дружби</t>
  </si>
  <si>
    <t>Капітальні трансферти Новотроїцькому ЖКП на капітальний ремонт автодороги по вул.Калинова смт.Новотроїцьке, Херсонської області</t>
  </si>
  <si>
    <t>Капітальні трансферти Новотроїцькому ЖКП на капітальний ремонт доріг комунальної власності в смт.Новотроїцьке Херсонської облатсі</t>
  </si>
  <si>
    <t>до рішення міської ради</t>
  </si>
  <si>
    <t>Зміни до фінансування Горішньовигнанського сільського бюджету на 2020 рік</t>
  </si>
  <si>
    <t>Фінансування за типом кредитора</t>
  </si>
  <si>
    <t>Фінансування за типом боргового зобов'язання</t>
  </si>
  <si>
    <t>Х</t>
  </si>
  <si>
    <t>Загальне фінансування</t>
  </si>
  <si>
    <t>Секретар міської ради</t>
  </si>
  <si>
    <t>Ярослав Дзиндра</t>
  </si>
  <si>
    <t>від 27 листопада 2020 року № 36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</si>
</sst>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18" fillId="17" borderId="0" applyNumberFormat="0" applyBorder="0" applyAlignment="0" applyProtection="0"/>
    <xf numFmtId="0" fontId="22" fillId="9" borderId="1" applyNumberFormat="0" applyAlignment="0" applyProtection="0"/>
    <xf numFmtId="0" fontId="24" fillId="14" borderId="2" applyNumberFormat="0" applyAlignment="0" applyProtection="0"/>
    <xf numFmtId="0" fontId="2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18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18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18" borderId="10" xfId="0" applyFont="1" applyFill="1" applyBorder="1" applyAlignment="1">
      <alignment vertical="center"/>
    </xf>
    <xf numFmtId="0" fontId="2" fillId="18" borderId="10" xfId="0" applyFont="1" applyFill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 quotePrefix="1">
      <alignment vertical="center" wrapText="1"/>
    </xf>
    <xf numFmtId="2" fontId="2" fillId="18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18" borderId="10" xfId="0" applyNumberFormat="1" applyFill="1" applyBorder="1" applyAlignment="1">
      <alignment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 quotePrefix="1">
      <alignment horizontal="center" vertical="center" wrapText="1"/>
    </xf>
    <xf numFmtId="2" fontId="2" fillId="18" borderId="10" xfId="0" applyNumberFormat="1" applyFont="1" applyFill="1" applyBorder="1" applyAlignment="1">
      <alignment horizontal="center" vertical="center" wrapText="1"/>
    </xf>
    <xf numFmtId="2" fontId="2" fillId="18" borderId="10" xfId="0" applyNumberFormat="1" applyFont="1" applyFill="1" applyBorder="1" applyAlignment="1" quotePrefix="1">
      <alignment vertical="center" wrapText="1"/>
    </xf>
    <xf numFmtId="0" fontId="4" fillId="0" borderId="0" xfId="0" applyFont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58" applyFont="1" applyBorder="1" applyAlignment="1">
      <alignment horizontal="center" vertical="center" wrapText="1"/>
      <protection/>
    </xf>
    <xf numFmtId="49" fontId="8" fillId="0" borderId="10" xfId="58" applyNumberFormat="1" applyFont="1" applyBorder="1" applyAlignment="1">
      <alignment horizontal="center" vertical="center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2" fontId="8" fillId="0" borderId="10" xfId="58" applyNumberFormat="1" applyFont="1" applyFill="1" applyBorder="1" applyAlignment="1">
      <alignment horizontal="center" vertical="center" wrapText="1"/>
      <protection/>
    </xf>
    <xf numFmtId="2" fontId="8" fillId="0" borderId="10" xfId="58" applyNumberFormat="1" applyFont="1" applyBorder="1" applyAlignment="1">
      <alignment horizontal="center" vertical="center" wrapText="1"/>
      <protection/>
    </xf>
    <xf numFmtId="49" fontId="8" fillId="0" borderId="11" xfId="58" applyNumberFormat="1" applyFont="1" applyBorder="1" applyAlignment="1">
      <alignment horizontal="center" vertical="center"/>
      <protection/>
    </xf>
    <xf numFmtId="49" fontId="9" fillId="0" borderId="11" xfId="58" applyNumberFormat="1" applyFont="1" applyFill="1" applyBorder="1" applyAlignment="1">
      <alignment horizontal="justify" vertical="center" wrapText="1"/>
      <protection/>
    </xf>
    <xf numFmtId="49" fontId="9" fillId="0" borderId="11" xfId="58" applyNumberFormat="1" applyFont="1" applyFill="1" applyBorder="1" applyAlignment="1">
      <alignment horizontal="center" vertical="center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2" fontId="8" fillId="0" borderId="0" xfId="58" applyNumberFormat="1" applyFont="1" applyFill="1" applyBorder="1" applyAlignment="1">
      <alignment horizontal="center" vertical="center" wrapText="1"/>
      <protection/>
    </xf>
    <xf numFmtId="0" fontId="10" fillId="9" borderId="10" xfId="58" applyFont="1" applyFill="1" applyBorder="1">
      <alignment/>
      <protection/>
    </xf>
    <xf numFmtId="0" fontId="10" fillId="9" borderId="10" xfId="58" applyFont="1" applyFill="1" applyBorder="1" applyAlignment="1">
      <alignment horizontal="left" vertical="center" wrapText="1"/>
      <protection/>
    </xf>
    <xf numFmtId="2" fontId="10" fillId="9" borderId="10" xfId="58" applyNumberFormat="1" applyFont="1" applyFill="1" applyBorder="1">
      <alignment/>
      <protection/>
    </xf>
    <xf numFmtId="2" fontId="5" fillId="0" borderId="0" xfId="58" applyNumberFormat="1">
      <alignment/>
      <protection/>
    </xf>
    <xf numFmtId="0" fontId="7" fillId="0" borderId="0" xfId="58" applyFont="1">
      <alignment/>
      <protection/>
    </xf>
    <xf numFmtId="0" fontId="8" fillId="0" borderId="0" xfId="58" applyFont="1">
      <alignment/>
      <protection/>
    </xf>
    <xf numFmtId="2" fontId="7" fillId="0" borderId="0" xfId="58" applyNumberFormat="1" applyFont="1">
      <alignment/>
      <protection/>
    </xf>
    <xf numFmtId="0" fontId="11" fillId="0" borderId="0" xfId="58" applyFont="1">
      <alignment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2" xfId="58" applyFont="1" applyBorder="1" applyAlignment="1">
      <alignment horizontal="left"/>
      <protection/>
    </xf>
    <xf numFmtId="0" fontId="8" fillId="0" borderId="12" xfId="58" applyFont="1" applyBorder="1" applyAlignment="1">
      <alignment horizontal="right"/>
      <protection/>
    </xf>
    <xf numFmtId="0" fontId="6" fillId="0" borderId="0" xfId="58" applyFont="1" applyAlignment="1">
      <alignment horizontal="center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7" fillId="0" borderId="13" xfId="58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Стиль 1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1.28125" style="0" customWidth="1"/>
    <col min="2" max="2" width="41.00390625" style="0" customWidth="1"/>
    <col min="3" max="3" width="14.7109375" style="0" customWidth="1"/>
    <col min="4" max="6" width="14.140625" style="0" customWidth="1"/>
  </cols>
  <sheetData>
    <row r="1" ht="12.75">
      <c r="D1" t="s">
        <v>19</v>
      </c>
    </row>
    <row r="2" ht="12.75">
      <c r="D2" t="s">
        <v>155</v>
      </c>
    </row>
    <row r="3" ht="12.75">
      <c r="D3" t="s">
        <v>163</v>
      </c>
    </row>
    <row r="5" spans="1:6" ht="12.75">
      <c r="A5" s="54" t="s">
        <v>156</v>
      </c>
      <c r="B5" s="55"/>
      <c r="C5" s="55"/>
      <c r="D5" s="55"/>
      <c r="E5" s="55"/>
      <c r="F5" s="55"/>
    </row>
    <row r="6" ht="12.75">
      <c r="F6" s="1" t="s">
        <v>1</v>
      </c>
    </row>
    <row r="7" spans="1:6" ht="12.75">
      <c r="A7" s="56" t="s">
        <v>2</v>
      </c>
      <c r="B7" s="56" t="s">
        <v>3</v>
      </c>
      <c r="C7" s="57" t="s">
        <v>4</v>
      </c>
      <c r="D7" s="56" t="s">
        <v>5</v>
      </c>
      <c r="E7" s="56" t="s">
        <v>6</v>
      </c>
      <c r="F7" s="56"/>
    </row>
    <row r="8" spans="1:6" ht="12.75">
      <c r="A8" s="56"/>
      <c r="B8" s="56"/>
      <c r="C8" s="56"/>
      <c r="D8" s="56"/>
      <c r="E8" s="56" t="s">
        <v>4</v>
      </c>
      <c r="F8" s="56" t="s">
        <v>7</v>
      </c>
    </row>
    <row r="9" spans="1:6" ht="12.75">
      <c r="A9" s="56"/>
      <c r="B9" s="56"/>
      <c r="C9" s="56"/>
      <c r="D9" s="56"/>
      <c r="E9" s="56"/>
      <c r="F9" s="56"/>
    </row>
    <row r="10" spans="1:6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2.75">
      <c r="A11" s="3"/>
      <c r="B11" s="16" t="s">
        <v>157</v>
      </c>
      <c r="C11" s="4"/>
      <c r="D11" s="3"/>
      <c r="E11" s="3"/>
      <c r="F11" s="3"/>
    </row>
    <row r="12" spans="1:6" ht="12.75">
      <c r="A12" s="5">
        <v>200000</v>
      </c>
      <c r="B12" s="6" t="s">
        <v>8</v>
      </c>
      <c r="C12" s="7">
        <v>50000</v>
      </c>
      <c r="D12" s="8">
        <v>50000</v>
      </c>
      <c r="E12" s="8"/>
      <c r="F12" s="8"/>
    </row>
    <row r="13" spans="1:6" ht="25.5">
      <c r="A13" s="5">
        <v>208000</v>
      </c>
      <c r="B13" s="6" t="s">
        <v>9</v>
      </c>
      <c r="C13" s="7">
        <v>50000</v>
      </c>
      <c r="D13" s="8">
        <v>50000</v>
      </c>
      <c r="E13" s="8"/>
      <c r="F13" s="8"/>
    </row>
    <row r="14" spans="1:6" ht="12.75">
      <c r="A14" s="9">
        <v>208100</v>
      </c>
      <c r="B14" s="10" t="s">
        <v>10</v>
      </c>
      <c r="C14" s="11">
        <v>50000</v>
      </c>
      <c r="D14" s="12">
        <v>50000</v>
      </c>
      <c r="E14" s="12"/>
      <c r="F14" s="12"/>
    </row>
    <row r="15" spans="1:6" ht="12.75">
      <c r="A15" s="9"/>
      <c r="B15" s="6" t="s">
        <v>158</v>
      </c>
      <c r="C15" s="11"/>
      <c r="D15" s="12"/>
      <c r="E15" s="12"/>
      <c r="F15" s="12"/>
    </row>
    <row r="16" spans="1:6" ht="12.75">
      <c r="A16" s="5">
        <v>600000</v>
      </c>
      <c r="B16" s="6" t="s">
        <v>12</v>
      </c>
      <c r="C16" s="7">
        <v>50000</v>
      </c>
      <c r="D16" s="8">
        <v>50000</v>
      </c>
      <c r="E16" s="8"/>
      <c r="F16" s="8"/>
    </row>
    <row r="17" spans="1:6" ht="12.75">
      <c r="A17" s="5">
        <v>602000</v>
      </c>
      <c r="B17" s="6" t="s">
        <v>13</v>
      </c>
      <c r="C17" s="7">
        <v>50000</v>
      </c>
      <c r="D17" s="8">
        <v>50000</v>
      </c>
      <c r="E17" s="8"/>
      <c r="F17" s="8"/>
    </row>
    <row r="18" spans="1:6" ht="12.75">
      <c r="A18" s="9">
        <v>602100</v>
      </c>
      <c r="B18" s="10" t="s">
        <v>10</v>
      </c>
      <c r="C18" s="11">
        <v>50000</v>
      </c>
      <c r="D18" s="12">
        <v>50000</v>
      </c>
      <c r="E18" s="12"/>
      <c r="F18" s="12"/>
    </row>
    <row r="19" spans="1:6" ht="12.75">
      <c r="A19" s="53" t="s">
        <v>159</v>
      </c>
      <c r="B19" s="6" t="s">
        <v>160</v>
      </c>
      <c r="C19" s="11">
        <v>50000</v>
      </c>
      <c r="D19" s="12">
        <v>50000</v>
      </c>
      <c r="E19" s="12"/>
      <c r="F19" s="12"/>
    </row>
    <row r="22" spans="2:5" ht="12.75">
      <c r="B22" s="2" t="s">
        <v>161</v>
      </c>
      <c r="E22" s="2" t="s">
        <v>162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1.1811023622047245" right="0.5905511811023623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spans="1:4" ht="12.75">
      <c r="A1" t="s">
        <v>0</v>
      </c>
      <c r="D1" t="s">
        <v>19</v>
      </c>
    </row>
    <row r="2" ht="12.75">
      <c r="D2" t="s">
        <v>16</v>
      </c>
    </row>
    <row r="3" ht="12.75">
      <c r="D3" t="s">
        <v>18</v>
      </c>
    </row>
    <row r="5" spans="1:6" ht="12.75">
      <c r="A5" s="54" t="s">
        <v>20</v>
      </c>
      <c r="B5" s="55"/>
      <c r="C5" s="55"/>
      <c r="D5" s="55"/>
      <c r="E5" s="55"/>
      <c r="F5" s="55"/>
    </row>
    <row r="6" ht="12.75">
      <c r="F6" s="1" t="s">
        <v>1</v>
      </c>
    </row>
    <row r="7" spans="1:6" ht="12.75">
      <c r="A7" s="56" t="s">
        <v>2</v>
      </c>
      <c r="B7" s="56" t="s">
        <v>21</v>
      </c>
      <c r="C7" s="57" t="s">
        <v>4</v>
      </c>
      <c r="D7" s="56" t="s">
        <v>5</v>
      </c>
      <c r="E7" s="56" t="s">
        <v>6</v>
      </c>
      <c r="F7" s="56"/>
    </row>
    <row r="8" spans="1:6" ht="12.75">
      <c r="A8" s="56"/>
      <c r="B8" s="56"/>
      <c r="C8" s="56"/>
      <c r="D8" s="56"/>
      <c r="E8" s="56" t="s">
        <v>4</v>
      </c>
      <c r="F8" s="56" t="s">
        <v>7</v>
      </c>
    </row>
    <row r="9" spans="1:6" ht="12.75">
      <c r="A9" s="56"/>
      <c r="B9" s="56"/>
      <c r="C9" s="56"/>
      <c r="D9" s="56"/>
      <c r="E9" s="56"/>
      <c r="F9" s="56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22</v>
      </c>
      <c r="C11" s="7">
        <f>D11+E11</f>
        <v>748627</v>
      </c>
      <c r="D11" s="8">
        <v>748627</v>
      </c>
      <c r="E11" s="8">
        <v>0</v>
      </c>
      <c r="F11" s="8">
        <v>0</v>
      </c>
    </row>
    <row r="12" spans="1:6" ht="12.75">
      <c r="A12" s="5">
        <v>41000000</v>
      </c>
      <c r="B12" s="6" t="s">
        <v>23</v>
      </c>
      <c r="C12" s="7">
        <f>D12+E12</f>
        <v>748627</v>
      </c>
      <c r="D12" s="8">
        <v>748627</v>
      </c>
      <c r="E12" s="8">
        <v>0</v>
      </c>
      <c r="F12" s="8">
        <v>0</v>
      </c>
    </row>
    <row r="13" spans="1:6" ht="25.5">
      <c r="A13" s="5">
        <v>41050000</v>
      </c>
      <c r="B13" s="6" t="s">
        <v>24</v>
      </c>
      <c r="C13" s="7">
        <f>D13+E13</f>
        <v>748627</v>
      </c>
      <c r="D13" s="8">
        <v>748627</v>
      </c>
      <c r="E13" s="8">
        <v>0</v>
      </c>
      <c r="F13" s="8">
        <v>0</v>
      </c>
    </row>
    <row r="14" spans="1:6" ht="12.75">
      <c r="A14" s="9">
        <v>41053900</v>
      </c>
      <c r="B14" s="10" t="s">
        <v>25</v>
      </c>
      <c r="C14" s="11">
        <f>D14+E14</f>
        <v>748627</v>
      </c>
      <c r="D14" s="12">
        <v>748627</v>
      </c>
      <c r="E14" s="12">
        <v>0</v>
      </c>
      <c r="F14" s="12">
        <v>0</v>
      </c>
    </row>
    <row r="15" spans="1:6" ht="12.75">
      <c r="A15" s="13" t="s">
        <v>26</v>
      </c>
      <c r="B15" s="14"/>
      <c r="C15" s="7">
        <f>D15+E15</f>
        <v>748627</v>
      </c>
      <c r="D15" s="7">
        <v>748627</v>
      </c>
      <c r="E15" s="7">
        <v>0</v>
      </c>
      <c r="F15" s="7">
        <v>0</v>
      </c>
    </row>
    <row r="18" spans="2:5" ht="12.75">
      <c r="B18" s="2" t="s">
        <v>14</v>
      </c>
      <c r="E18" s="2" t="s">
        <v>15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1.1811023622047245" right="0.5905511811023623" top="0.3937007874015748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6" sqref="A6:P6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16" width="11.57421875" style="0" customWidth="1"/>
  </cols>
  <sheetData>
    <row r="1" spans="1:13" ht="12.75">
      <c r="A1" t="s">
        <v>0</v>
      </c>
      <c r="M1" t="s">
        <v>27</v>
      </c>
    </row>
    <row r="2" ht="12.75">
      <c r="M2" t="s">
        <v>16</v>
      </c>
    </row>
    <row r="3" ht="12.75">
      <c r="M3" t="s">
        <v>18</v>
      </c>
    </row>
    <row r="5" spans="1:16" ht="12.75">
      <c r="A5" s="54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2.75">
      <c r="A6" s="54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ht="12.75">
      <c r="P7" s="1" t="s">
        <v>1</v>
      </c>
    </row>
    <row r="8" spans="1:16" ht="12.75">
      <c r="A8" s="58" t="s">
        <v>30</v>
      </c>
      <c r="B8" s="58" t="s">
        <v>31</v>
      </c>
      <c r="C8" s="58" t="s">
        <v>32</v>
      </c>
      <c r="D8" s="56" t="s">
        <v>33</v>
      </c>
      <c r="E8" s="56" t="s">
        <v>5</v>
      </c>
      <c r="F8" s="56"/>
      <c r="G8" s="56"/>
      <c r="H8" s="56"/>
      <c r="I8" s="56"/>
      <c r="J8" s="56" t="s">
        <v>6</v>
      </c>
      <c r="K8" s="56"/>
      <c r="L8" s="56"/>
      <c r="M8" s="56"/>
      <c r="N8" s="56"/>
      <c r="O8" s="56"/>
      <c r="P8" s="57" t="s">
        <v>34</v>
      </c>
    </row>
    <row r="9" spans="1:16" ht="12.75">
      <c r="A9" s="56"/>
      <c r="B9" s="56"/>
      <c r="C9" s="56"/>
      <c r="D9" s="56"/>
      <c r="E9" s="57" t="s">
        <v>4</v>
      </c>
      <c r="F9" s="56" t="s">
        <v>35</v>
      </c>
      <c r="G9" s="56" t="s">
        <v>36</v>
      </c>
      <c r="H9" s="56"/>
      <c r="I9" s="56" t="s">
        <v>37</v>
      </c>
      <c r="J9" s="57" t="s">
        <v>4</v>
      </c>
      <c r="K9" s="56" t="s">
        <v>35</v>
      </c>
      <c r="L9" s="56" t="s">
        <v>36</v>
      </c>
      <c r="M9" s="56"/>
      <c r="N9" s="56" t="s">
        <v>37</v>
      </c>
      <c r="O9" s="3" t="s">
        <v>36</v>
      </c>
      <c r="P9" s="56"/>
    </row>
    <row r="10" spans="1:16" ht="12.75">
      <c r="A10" s="56"/>
      <c r="B10" s="56"/>
      <c r="C10" s="56"/>
      <c r="D10" s="56"/>
      <c r="E10" s="56"/>
      <c r="F10" s="56"/>
      <c r="G10" s="56" t="s">
        <v>38</v>
      </c>
      <c r="H10" s="56" t="s">
        <v>39</v>
      </c>
      <c r="I10" s="56"/>
      <c r="J10" s="56"/>
      <c r="K10" s="56"/>
      <c r="L10" s="56" t="s">
        <v>38</v>
      </c>
      <c r="M10" s="56" t="s">
        <v>39</v>
      </c>
      <c r="N10" s="56"/>
      <c r="O10" s="56" t="s">
        <v>40</v>
      </c>
      <c r="P10" s="56"/>
    </row>
    <row r="11" spans="1:16" ht="44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2.75">
      <c r="A13" s="15" t="s">
        <v>41</v>
      </c>
      <c r="B13" s="16"/>
      <c r="C13" s="17"/>
      <c r="D13" s="18" t="s">
        <v>42</v>
      </c>
      <c r="E13" s="19">
        <v>150000</v>
      </c>
      <c r="F13" s="20">
        <v>150000</v>
      </c>
      <c r="G13" s="20">
        <v>0</v>
      </c>
      <c r="H13" s="20">
        <v>0</v>
      </c>
      <c r="I13" s="20">
        <v>0</v>
      </c>
      <c r="J13" s="19">
        <v>598627</v>
      </c>
      <c r="K13" s="20">
        <v>0</v>
      </c>
      <c r="L13" s="20">
        <v>0</v>
      </c>
      <c r="M13" s="20">
        <v>0</v>
      </c>
      <c r="N13" s="20">
        <v>598627</v>
      </c>
      <c r="O13" s="20">
        <v>598627</v>
      </c>
      <c r="P13" s="19">
        <f aca="true" t="shared" si="0" ref="P13:P18">E13+J13</f>
        <v>748627</v>
      </c>
    </row>
    <row r="14" spans="1:16" ht="12.75">
      <c r="A14" s="16"/>
      <c r="B14" s="15" t="s">
        <v>43</v>
      </c>
      <c r="C14" s="17"/>
      <c r="D14" s="20" t="s">
        <v>44</v>
      </c>
      <c r="E14" s="19">
        <v>150000</v>
      </c>
      <c r="F14" s="20">
        <v>150000</v>
      </c>
      <c r="G14" s="20">
        <v>0</v>
      </c>
      <c r="H14" s="20">
        <v>0</v>
      </c>
      <c r="I14" s="20">
        <v>0</v>
      </c>
      <c r="J14" s="19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19">
        <f t="shared" si="0"/>
        <v>150000</v>
      </c>
    </row>
    <row r="15" spans="1:16" ht="12.75">
      <c r="A15" s="3"/>
      <c r="B15" s="21" t="s">
        <v>45</v>
      </c>
      <c r="C15" s="22" t="s">
        <v>46</v>
      </c>
      <c r="D15" s="23" t="s">
        <v>47</v>
      </c>
      <c r="E15" s="24">
        <v>150000</v>
      </c>
      <c r="F15" s="23">
        <v>150000</v>
      </c>
      <c r="G15" s="23">
        <v>0</v>
      </c>
      <c r="H15" s="23">
        <v>0</v>
      </c>
      <c r="I15" s="23">
        <v>0</v>
      </c>
      <c r="J15" s="24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4">
        <f t="shared" si="0"/>
        <v>150000</v>
      </c>
    </row>
    <row r="16" spans="1:16" ht="12.75">
      <c r="A16" s="16"/>
      <c r="B16" s="15" t="s">
        <v>48</v>
      </c>
      <c r="C16" s="17"/>
      <c r="D16" s="20" t="s">
        <v>49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19">
        <v>598627</v>
      </c>
      <c r="K16" s="20">
        <v>0</v>
      </c>
      <c r="L16" s="20">
        <v>0</v>
      </c>
      <c r="M16" s="20">
        <v>0</v>
      </c>
      <c r="N16" s="20">
        <v>598627</v>
      </c>
      <c r="O16" s="20">
        <v>598627</v>
      </c>
      <c r="P16" s="19">
        <f t="shared" si="0"/>
        <v>598627</v>
      </c>
    </row>
    <row r="17" spans="1:16" ht="12.75">
      <c r="A17" s="3"/>
      <c r="B17" s="21" t="s">
        <v>50</v>
      </c>
      <c r="C17" s="22" t="s">
        <v>51</v>
      </c>
      <c r="D17" s="23" t="s">
        <v>52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4">
        <v>598627</v>
      </c>
      <c r="K17" s="23">
        <v>0</v>
      </c>
      <c r="L17" s="23">
        <v>0</v>
      </c>
      <c r="M17" s="23">
        <v>0</v>
      </c>
      <c r="N17" s="23">
        <v>598627</v>
      </c>
      <c r="O17" s="23">
        <v>598627</v>
      </c>
      <c r="P17" s="24">
        <f t="shared" si="0"/>
        <v>598627</v>
      </c>
    </row>
    <row r="18" spans="1:16" ht="12.75">
      <c r="A18" s="25"/>
      <c r="B18" s="26" t="s">
        <v>53</v>
      </c>
      <c r="C18" s="27"/>
      <c r="D18" s="28" t="s">
        <v>4</v>
      </c>
      <c r="E18" s="19">
        <v>150000</v>
      </c>
      <c r="F18" s="19">
        <v>150000</v>
      </c>
      <c r="G18" s="19">
        <v>0</v>
      </c>
      <c r="H18" s="19">
        <v>0</v>
      </c>
      <c r="I18" s="19">
        <v>0</v>
      </c>
      <c r="J18" s="19">
        <v>598627</v>
      </c>
      <c r="K18" s="19">
        <v>0</v>
      </c>
      <c r="L18" s="19">
        <v>0</v>
      </c>
      <c r="M18" s="19">
        <v>0</v>
      </c>
      <c r="N18" s="19">
        <v>598627</v>
      </c>
      <c r="O18" s="19">
        <v>598627</v>
      </c>
      <c r="P18" s="19">
        <f t="shared" si="0"/>
        <v>748627</v>
      </c>
    </row>
    <row r="21" spans="2:9" ht="12.75">
      <c r="B21" s="2" t="s">
        <v>14</v>
      </c>
      <c r="I21" s="2" t="s">
        <v>15</v>
      </c>
    </row>
    <row r="24" ht="12.75">
      <c r="A24" s="29" t="s">
        <v>54</v>
      </c>
    </row>
    <row r="25" ht="12.75">
      <c r="A25" s="29" t="s">
        <v>55</v>
      </c>
    </row>
    <row r="26" ht="12.75">
      <c r="A26" s="29" t="s">
        <v>56</v>
      </c>
    </row>
    <row r="27" ht="12.75">
      <c r="A27" s="29" t="s">
        <v>57</v>
      </c>
    </row>
  </sheetData>
  <sheetProtection/>
  <mergeCells count="22">
    <mergeCell ref="O10:O11"/>
    <mergeCell ref="F9:F11"/>
    <mergeCell ref="G9:H9"/>
    <mergeCell ref="I9:I11"/>
    <mergeCell ref="J9:J11"/>
    <mergeCell ref="K9:K11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L9:M9"/>
    <mergeCell ref="N9:N11"/>
    <mergeCell ref="G10:G11"/>
    <mergeCell ref="H10:H11"/>
    <mergeCell ref="L10:L11"/>
    <mergeCell ref="M10:M11"/>
  </mergeCells>
  <printOptions/>
  <pageMargins left="0.5905511811023623" right="0.1968503937007874" top="0.3937007874015748" bottom="0.1968503937007874" header="0" footer="0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6" sqref="A6:P6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16" width="11.57421875" style="0" customWidth="1"/>
  </cols>
  <sheetData>
    <row r="1" spans="1:13" ht="12.75">
      <c r="A1" t="s">
        <v>0</v>
      </c>
      <c r="M1" t="s">
        <v>58</v>
      </c>
    </row>
    <row r="2" ht="12.75">
      <c r="M2" t="s">
        <v>16</v>
      </c>
    </row>
    <row r="3" ht="12.75">
      <c r="M3" t="s">
        <v>18</v>
      </c>
    </row>
    <row r="5" spans="1:16" ht="12.75">
      <c r="A5" s="54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2.75">
      <c r="A6" s="54" t="s">
        <v>59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ht="12.75">
      <c r="P7" s="1" t="s">
        <v>1</v>
      </c>
    </row>
    <row r="8" spans="1:16" ht="12.75">
      <c r="A8" s="58" t="s">
        <v>30</v>
      </c>
      <c r="B8" s="58" t="s">
        <v>31</v>
      </c>
      <c r="C8" s="58" t="s">
        <v>32</v>
      </c>
      <c r="D8" s="56" t="s">
        <v>33</v>
      </c>
      <c r="E8" s="56" t="s">
        <v>5</v>
      </c>
      <c r="F8" s="56"/>
      <c r="G8" s="56"/>
      <c r="H8" s="56"/>
      <c r="I8" s="56"/>
      <c r="J8" s="56" t="s">
        <v>6</v>
      </c>
      <c r="K8" s="56"/>
      <c r="L8" s="56"/>
      <c r="M8" s="56"/>
      <c r="N8" s="56"/>
      <c r="O8" s="56"/>
      <c r="P8" s="57" t="s">
        <v>34</v>
      </c>
    </row>
    <row r="9" spans="1:16" ht="12.75">
      <c r="A9" s="56"/>
      <c r="B9" s="56"/>
      <c r="C9" s="56"/>
      <c r="D9" s="56"/>
      <c r="E9" s="57" t="s">
        <v>4</v>
      </c>
      <c r="F9" s="56" t="s">
        <v>35</v>
      </c>
      <c r="G9" s="56" t="s">
        <v>36</v>
      </c>
      <c r="H9" s="56"/>
      <c r="I9" s="56" t="s">
        <v>37</v>
      </c>
      <c r="J9" s="57" t="s">
        <v>4</v>
      </c>
      <c r="K9" s="56" t="s">
        <v>35</v>
      </c>
      <c r="L9" s="56" t="s">
        <v>36</v>
      </c>
      <c r="M9" s="56"/>
      <c r="N9" s="56" t="s">
        <v>37</v>
      </c>
      <c r="O9" s="3" t="s">
        <v>36</v>
      </c>
      <c r="P9" s="56"/>
    </row>
    <row r="10" spans="1:16" ht="12.75">
      <c r="A10" s="56"/>
      <c r="B10" s="56"/>
      <c r="C10" s="56"/>
      <c r="D10" s="56"/>
      <c r="E10" s="56"/>
      <c r="F10" s="56"/>
      <c r="G10" s="56" t="s">
        <v>38</v>
      </c>
      <c r="H10" s="56" t="s">
        <v>39</v>
      </c>
      <c r="I10" s="56"/>
      <c r="J10" s="56"/>
      <c r="K10" s="56"/>
      <c r="L10" s="56" t="s">
        <v>38</v>
      </c>
      <c r="M10" s="56" t="s">
        <v>39</v>
      </c>
      <c r="N10" s="56"/>
      <c r="O10" s="56" t="s">
        <v>40</v>
      </c>
      <c r="P10" s="56"/>
    </row>
    <row r="11" spans="1:16" ht="44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2.75">
      <c r="A13" s="15" t="s">
        <v>41</v>
      </c>
      <c r="B13" s="16"/>
      <c r="C13" s="17"/>
      <c r="D13" s="18" t="s">
        <v>42</v>
      </c>
      <c r="E13" s="19">
        <v>39050</v>
      </c>
      <c r="F13" s="20">
        <v>31670</v>
      </c>
      <c r="G13" s="20">
        <v>15000</v>
      </c>
      <c r="H13" s="20">
        <v>0</v>
      </c>
      <c r="I13" s="20">
        <v>7380</v>
      </c>
      <c r="J13" s="19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19">
        <f aca="true" t="shared" si="0" ref="P13:P18">E13+J13</f>
        <v>39050</v>
      </c>
    </row>
    <row r="14" spans="1:16" ht="12.75">
      <c r="A14" s="16"/>
      <c r="B14" s="15" t="s">
        <v>60</v>
      </c>
      <c r="C14" s="17"/>
      <c r="D14" s="20" t="s">
        <v>61</v>
      </c>
      <c r="E14" s="19">
        <v>19670</v>
      </c>
      <c r="F14" s="20">
        <v>19670</v>
      </c>
      <c r="G14" s="20">
        <v>15000</v>
      </c>
      <c r="H14" s="20">
        <v>0</v>
      </c>
      <c r="I14" s="20">
        <v>0</v>
      </c>
      <c r="J14" s="19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19">
        <f t="shared" si="0"/>
        <v>19670</v>
      </c>
    </row>
    <row r="15" spans="1:16" ht="63.75">
      <c r="A15" s="3"/>
      <c r="B15" s="21" t="s">
        <v>62</v>
      </c>
      <c r="C15" s="22" t="s">
        <v>63</v>
      </c>
      <c r="D15" s="23" t="s">
        <v>64</v>
      </c>
      <c r="E15" s="24">
        <v>19670</v>
      </c>
      <c r="F15" s="23">
        <v>19670</v>
      </c>
      <c r="G15" s="23">
        <v>15000</v>
      </c>
      <c r="H15" s="23">
        <v>0</v>
      </c>
      <c r="I15" s="23">
        <v>0</v>
      </c>
      <c r="J15" s="24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4">
        <f t="shared" si="0"/>
        <v>19670</v>
      </c>
    </row>
    <row r="16" spans="1:16" ht="12.75">
      <c r="A16" s="16"/>
      <c r="B16" s="15" t="s">
        <v>65</v>
      </c>
      <c r="C16" s="17"/>
      <c r="D16" s="20" t="s">
        <v>66</v>
      </c>
      <c r="E16" s="19">
        <v>19380</v>
      </c>
      <c r="F16" s="20">
        <v>12000</v>
      </c>
      <c r="G16" s="20">
        <v>0</v>
      </c>
      <c r="H16" s="20">
        <v>0</v>
      </c>
      <c r="I16" s="20">
        <v>7380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 t="shared" si="0"/>
        <v>19380</v>
      </c>
    </row>
    <row r="17" spans="1:16" ht="38.25">
      <c r="A17" s="3"/>
      <c r="B17" s="21" t="s">
        <v>67</v>
      </c>
      <c r="C17" s="22" t="s">
        <v>68</v>
      </c>
      <c r="D17" s="23" t="s">
        <v>69</v>
      </c>
      <c r="E17" s="24">
        <v>19380</v>
      </c>
      <c r="F17" s="23">
        <v>12000</v>
      </c>
      <c r="G17" s="23">
        <v>0</v>
      </c>
      <c r="H17" s="23">
        <v>0</v>
      </c>
      <c r="I17" s="23">
        <v>7380</v>
      </c>
      <c r="J17" s="24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4">
        <f t="shared" si="0"/>
        <v>19380</v>
      </c>
    </row>
    <row r="18" spans="1:16" ht="12.75">
      <c r="A18" s="25"/>
      <c r="B18" s="26" t="s">
        <v>53</v>
      </c>
      <c r="C18" s="27"/>
      <c r="D18" s="28" t="s">
        <v>4</v>
      </c>
      <c r="E18" s="19">
        <v>39050</v>
      </c>
      <c r="F18" s="19">
        <v>31670</v>
      </c>
      <c r="G18" s="19">
        <v>15000</v>
      </c>
      <c r="H18" s="19">
        <v>0</v>
      </c>
      <c r="I18" s="19">
        <v>7380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f t="shared" si="0"/>
        <v>39050</v>
      </c>
    </row>
    <row r="21" spans="2:9" ht="12.75">
      <c r="B21" s="2" t="s">
        <v>14</v>
      </c>
      <c r="I21" s="2" t="s">
        <v>15</v>
      </c>
    </row>
    <row r="24" ht="12.75">
      <c r="A24" s="29" t="s">
        <v>54</v>
      </c>
    </row>
    <row r="25" ht="12.75">
      <c r="A25" s="29" t="s">
        <v>55</v>
      </c>
    </row>
    <row r="26" ht="12.75">
      <c r="A26" s="29" t="s">
        <v>56</v>
      </c>
    </row>
    <row r="27" ht="12.75">
      <c r="A27" s="29" t="s">
        <v>57</v>
      </c>
    </row>
  </sheetData>
  <sheetProtection/>
  <mergeCells count="22">
    <mergeCell ref="O10:O11"/>
    <mergeCell ref="F9:F11"/>
    <mergeCell ref="G9:H9"/>
    <mergeCell ref="I9:I11"/>
    <mergeCell ref="J9:J11"/>
    <mergeCell ref="K9:K11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L9:M9"/>
    <mergeCell ref="N9:N11"/>
    <mergeCell ref="G10:G11"/>
    <mergeCell ref="H10:H11"/>
    <mergeCell ref="L10:L11"/>
    <mergeCell ref="M10:M11"/>
  </mergeCells>
  <printOptions/>
  <pageMargins left="0.5905511811023623" right="0.1968503937007874" top="0.3937007874015748" bottom="0.1968503937007874" header="0" footer="0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16" width="11.57421875" style="0" customWidth="1"/>
  </cols>
  <sheetData>
    <row r="1" spans="1:13" ht="12.75">
      <c r="A1" t="s">
        <v>0</v>
      </c>
      <c r="M1" t="s">
        <v>70</v>
      </c>
    </row>
    <row r="2" ht="12.75">
      <c r="M2" t="s">
        <v>16</v>
      </c>
    </row>
    <row r="3" ht="12.75">
      <c r="M3" t="s">
        <v>18</v>
      </c>
    </row>
    <row r="5" spans="1:16" ht="12.75">
      <c r="A5" s="54" t="s">
        <v>71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2.75">
      <c r="A6" s="54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ht="12.75">
      <c r="P7" s="1" t="s">
        <v>1</v>
      </c>
    </row>
    <row r="8" spans="1:16" ht="12.75">
      <c r="A8" s="58" t="s">
        <v>30</v>
      </c>
      <c r="B8" s="58" t="s">
        <v>31</v>
      </c>
      <c r="C8" s="58" t="s">
        <v>32</v>
      </c>
      <c r="D8" s="56" t="s">
        <v>33</v>
      </c>
      <c r="E8" s="56" t="s">
        <v>5</v>
      </c>
      <c r="F8" s="56"/>
      <c r="G8" s="56"/>
      <c r="H8" s="56"/>
      <c r="I8" s="56"/>
      <c r="J8" s="56" t="s">
        <v>6</v>
      </c>
      <c r="K8" s="56"/>
      <c r="L8" s="56"/>
      <c r="M8" s="56"/>
      <c r="N8" s="56"/>
      <c r="O8" s="56"/>
      <c r="P8" s="57" t="s">
        <v>34</v>
      </c>
    </row>
    <row r="9" spans="1:16" ht="12.75">
      <c r="A9" s="56"/>
      <c r="B9" s="56"/>
      <c r="C9" s="56"/>
      <c r="D9" s="56"/>
      <c r="E9" s="57" t="s">
        <v>4</v>
      </c>
      <c r="F9" s="56" t="s">
        <v>35</v>
      </c>
      <c r="G9" s="56" t="s">
        <v>36</v>
      </c>
      <c r="H9" s="56"/>
      <c r="I9" s="56" t="s">
        <v>37</v>
      </c>
      <c r="J9" s="57" t="s">
        <v>4</v>
      </c>
      <c r="K9" s="56" t="s">
        <v>35</v>
      </c>
      <c r="L9" s="56" t="s">
        <v>36</v>
      </c>
      <c r="M9" s="56"/>
      <c r="N9" s="56" t="s">
        <v>37</v>
      </c>
      <c r="O9" s="3" t="s">
        <v>36</v>
      </c>
      <c r="P9" s="56"/>
    </row>
    <row r="10" spans="1:16" ht="12.75">
      <c r="A10" s="56"/>
      <c r="B10" s="56"/>
      <c r="C10" s="56"/>
      <c r="D10" s="56"/>
      <c r="E10" s="56"/>
      <c r="F10" s="56"/>
      <c r="G10" s="56" t="s">
        <v>38</v>
      </c>
      <c r="H10" s="56" t="s">
        <v>39</v>
      </c>
      <c r="I10" s="56"/>
      <c r="J10" s="56"/>
      <c r="K10" s="56"/>
      <c r="L10" s="56" t="s">
        <v>38</v>
      </c>
      <c r="M10" s="56" t="s">
        <v>39</v>
      </c>
      <c r="N10" s="56"/>
      <c r="O10" s="56" t="s">
        <v>40</v>
      </c>
      <c r="P10" s="56"/>
    </row>
    <row r="11" spans="1:16" ht="44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2.75">
      <c r="A13" s="15" t="s">
        <v>41</v>
      </c>
      <c r="B13" s="16"/>
      <c r="C13" s="17"/>
      <c r="D13" s="18" t="s">
        <v>42</v>
      </c>
      <c r="E13" s="19">
        <v>176790.41</v>
      </c>
      <c r="F13" s="20">
        <f>E13-I13</f>
        <v>146790.41</v>
      </c>
      <c r="G13" s="20">
        <v>10800</v>
      </c>
      <c r="H13" s="20">
        <v>0</v>
      </c>
      <c r="I13" s="20">
        <v>30000</v>
      </c>
      <c r="J13" s="19">
        <v>-176790.41</v>
      </c>
      <c r="K13" s="20">
        <v>0</v>
      </c>
      <c r="L13" s="20">
        <v>0</v>
      </c>
      <c r="M13" s="20">
        <v>0</v>
      </c>
      <c r="N13" s="20">
        <v>-176790.41</v>
      </c>
      <c r="O13" s="20">
        <v>-176790.41</v>
      </c>
      <c r="P13" s="19">
        <f aca="true" t="shared" si="0" ref="P13:P26">E13+J13</f>
        <v>0</v>
      </c>
    </row>
    <row r="14" spans="1:16" ht="12.75">
      <c r="A14" s="16"/>
      <c r="B14" s="15" t="s">
        <v>73</v>
      </c>
      <c r="C14" s="17"/>
      <c r="D14" s="20" t="s">
        <v>74</v>
      </c>
      <c r="E14" s="19">
        <v>2000</v>
      </c>
      <c r="F14" s="20">
        <v>2000</v>
      </c>
      <c r="G14" s="20">
        <v>0</v>
      </c>
      <c r="H14" s="20">
        <v>0</v>
      </c>
      <c r="I14" s="20">
        <v>0</v>
      </c>
      <c r="J14" s="19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19">
        <f t="shared" si="0"/>
        <v>2000</v>
      </c>
    </row>
    <row r="15" spans="1:16" ht="12.75">
      <c r="A15" s="3"/>
      <c r="B15" s="21" t="s">
        <v>75</v>
      </c>
      <c r="C15" s="22" t="s">
        <v>76</v>
      </c>
      <c r="D15" s="23" t="s">
        <v>77</v>
      </c>
      <c r="E15" s="24">
        <v>2000</v>
      </c>
      <c r="F15" s="23">
        <v>2000</v>
      </c>
      <c r="G15" s="23">
        <v>0</v>
      </c>
      <c r="H15" s="23">
        <v>0</v>
      </c>
      <c r="I15" s="23">
        <v>0</v>
      </c>
      <c r="J15" s="24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4">
        <f t="shared" si="0"/>
        <v>2000</v>
      </c>
    </row>
    <row r="16" spans="1:16" ht="12.75">
      <c r="A16" s="16"/>
      <c r="B16" s="15" t="s">
        <v>48</v>
      </c>
      <c r="C16" s="17"/>
      <c r="D16" s="20" t="s">
        <v>49</v>
      </c>
      <c r="E16" s="19">
        <v>131614.41</v>
      </c>
      <c r="F16" s="20">
        <f>E16</f>
        <v>131614.41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 t="shared" si="0"/>
        <v>131614.41</v>
      </c>
    </row>
    <row r="17" spans="1:16" ht="25.5">
      <c r="A17" s="3"/>
      <c r="B17" s="21" t="s">
        <v>78</v>
      </c>
      <c r="C17" s="22" t="s">
        <v>51</v>
      </c>
      <c r="D17" s="23" t="s">
        <v>79</v>
      </c>
      <c r="E17" s="24">
        <v>58257.67</v>
      </c>
      <c r="F17" s="23">
        <f>E17</f>
        <v>58257.67</v>
      </c>
      <c r="G17" s="23">
        <v>0</v>
      </c>
      <c r="H17" s="23">
        <v>0</v>
      </c>
      <c r="I17" s="23">
        <v>0</v>
      </c>
      <c r="J17" s="24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4">
        <f t="shared" si="0"/>
        <v>58257.67</v>
      </c>
    </row>
    <row r="18" spans="1:16" ht="25.5">
      <c r="A18" s="3"/>
      <c r="B18" s="21" t="s">
        <v>80</v>
      </c>
      <c r="C18" s="22" t="s">
        <v>51</v>
      </c>
      <c r="D18" s="23" t="s">
        <v>81</v>
      </c>
      <c r="E18" s="24">
        <v>8105.2</v>
      </c>
      <c r="F18" s="23">
        <v>8105.2</v>
      </c>
      <c r="G18" s="23">
        <v>0</v>
      </c>
      <c r="H18" s="23">
        <v>0</v>
      </c>
      <c r="I18" s="23">
        <v>0</v>
      </c>
      <c r="J18" s="24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4">
        <f t="shared" si="0"/>
        <v>8105.2</v>
      </c>
    </row>
    <row r="19" spans="1:16" ht="89.25">
      <c r="A19" s="3"/>
      <c r="B19" s="21" t="s">
        <v>82</v>
      </c>
      <c r="C19" s="22" t="s">
        <v>83</v>
      </c>
      <c r="D19" s="23" t="s">
        <v>84</v>
      </c>
      <c r="E19" s="24">
        <v>65251.54</v>
      </c>
      <c r="F19" s="23">
        <f>E19</f>
        <v>65251.54</v>
      </c>
      <c r="G19" s="23">
        <v>0</v>
      </c>
      <c r="H19" s="23">
        <v>0</v>
      </c>
      <c r="I19" s="23">
        <v>0</v>
      </c>
      <c r="J19" s="24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4">
        <f t="shared" si="0"/>
        <v>65251.54</v>
      </c>
    </row>
    <row r="20" spans="1:16" ht="12.75">
      <c r="A20" s="16"/>
      <c r="B20" s="15" t="s">
        <v>85</v>
      </c>
      <c r="C20" s="17"/>
      <c r="D20" s="20" t="s">
        <v>86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19">
        <v>-176790.41</v>
      </c>
      <c r="K20" s="20">
        <v>0</v>
      </c>
      <c r="L20" s="20">
        <v>0</v>
      </c>
      <c r="M20" s="20">
        <v>0</v>
      </c>
      <c r="N20" s="20">
        <v>-176790.41</v>
      </c>
      <c r="O20" s="20">
        <v>-176790.41</v>
      </c>
      <c r="P20" s="19">
        <f t="shared" si="0"/>
        <v>-176790.41</v>
      </c>
    </row>
    <row r="21" spans="1:16" ht="38.25">
      <c r="A21" s="3"/>
      <c r="B21" s="21" t="s">
        <v>87</v>
      </c>
      <c r="C21" s="22" t="s">
        <v>88</v>
      </c>
      <c r="D21" s="23" t="s">
        <v>89</v>
      </c>
      <c r="E21" s="24">
        <v>0</v>
      </c>
      <c r="F21" s="23">
        <v>0</v>
      </c>
      <c r="G21" s="23">
        <v>0</v>
      </c>
      <c r="H21" s="23">
        <v>0</v>
      </c>
      <c r="I21" s="23">
        <v>0</v>
      </c>
      <c r="J21" s="24">
        <v>-176790.41</v>
      </c>
      <c r="K21" s="23">
        <v>0</v>
      </c>
      <c r="L21" s="23">
        <v>0</v>
      </c>
      <c r="M21" s="23">
        <v>0</v>
      </c>
      <c r="N21" s="23">
        <v>-176790.41</v>
      </c>
      <c r="O21" s="23">
        <v>-176790.41</v>
      </c>
      <c r="P21" s="24">
        <f t="shared" si="0"/>
        <v>-176790.41</v>
      </c>
    </row>
    <row r="22" spans="1:16" ht="12.75">
      <c r="A22" s="16"/>
      <c r="B22" s="15" t="s">
        <v>90</v>
      </c>
      <c r="C22" s="17"/>
      <c r="D22" s="20" t="s">
        <v>91</v>
      </c>
      <c r="E22" s="19">
        <v>13176</v>
      </c>
      <c r="F22" s="20">
        <v>13176</v>
      </c>
      <c r="G22" s="20">
        <v>10800</v>
      </c>
      <c r="H22" s="20">
        <v>0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 t="shared" si="0"/>
        <v>13176</v>
      </c>
    </row>
    <row r="23" spans="1:16" ht="12.75">
      <c r="A23" s="3"/>
      <c r="B23" s="21" t="s">
        <v>92</v>
      </c>
      <c r="C23" s="22" t="s">
        <v>93</v>
      </c>
      <c r="D23" s="23" t="s">
        <v>94</v>
      </c>
      <c r="E23" s="24">
        <v>13176</v>
      </c>
      <c r="F23" s="23">
        <v>13176</v>
      </c>
      <c r="G23" s="23">
        <v>10800</v>
      </c>
      <c r="H23" s="23">
        <v>0</v>
      </c>
      <c r="I23" s="23">
        <v>0</v>
      </c>
      <c r="J23" s="24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4">
        <f t="shared" si="0"/>
        <v>13176</v>
      </c>
    </row>
    <row r="24" spans="1:16" ht="12.75">
      <c r="A24" s="16"/>
      <c r="B24" s="15" t="s">
        <v>65</v>
      </c>
      <c r="C24" s="17"/>
      <c r="D24" s="20" t="s">
        <v>66</v>
      </c>
      <c r="E24" s="19">
        <v>30000</v>
      </c>
      <c r="F24" s="20">
        <v>0</v>
      </c>
      <c r="G24" s="20">
        <v>0</v>
      </c>
      <c r="H24" s="20">
        <v>0</v>
      </c>
      <c r="I24" s="20">
        <v>30000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 t="shared" si="0"/>
        <v>30000</v>
      </c>
    </row>
    <row r="25" spans="1:16" ht="38.25">
      <c r="A25" s="3"/>
      <c r="B25" s="21" t="s">
        <v>67</v>
      </c>
      <c r="C25" s="22" t="s">
        <v>68</v>
      </c>
      <c r="D25" s="23" t="s">
        <v>69</v>
      </c>
      <c r="E25" s="24">
        <v>30000</v>
      </c>
      <c r="F25" s="23">
        <v>0</v>
      </c>
      <c r="G25" s="23">
        <v>0</v>
      </c>
      <c r="H25" s="23">
        <v>0</v>
      </c>
      <c r="I25" s="23">
        <v>30000</v>
      </c>
      <c r="J25" s="24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4">
        <f t="shared" si="0"/>
        <v>30000</v>
      </c>
    </row>
    <row r="26" spans="1:16" ht="12.75">
      <c r="A26" s="25"/>
      <c r="B26" s="26" t="s">
        <v>53</v>
      </c>
      <c r="C26" s="27"/>
      <c r="D26" s="28" t="s">
        <v>4</v>
      </c>
      <c r="E26" s="19">
        <v>176790.41</v>
      </c>
      <c r="F26" s="19">
        <f>F13</f>
        <v>146790.41</v>
      </c>
      <c r="G26" s="19">
        <v>10800</v>
      </c>
      <c r="H26" s="19">
        <v>0</v>
      </c>
      <c r="I26" s="19">
        <f>I24</f>
        <v>30000</v>
      </c>
      <c r="J26" s="19">
        <v>-176790.41</v>
      </c>
      <c r="K26" s="19">
        <v>0</v>
      </c>
      <c r="L26" s="19">
        <v>0</v>
      </c>
      <c r="M26" s="19">
        <v>0</v>
      </c>
      <c r="N26" s="19">
        <v>-176790.41</v>
      </c>
      <c r="O26" s="19">
        <v>-176790.41</v>
      </c>
      <c r="P26" s="19">
        <f t="shared" si="0"/>
        <v>0</v>
      </c>
    </row>
    <row r="29" spans="2:9" ht="12.75">
      <c r="B29" s="2" t="s">
        <v>14</v>
      </c>
      <c r="I29" s="2" t="s">
        <v>15</v>
      </c>
    </row>
    <row r="32" ht="12.75">
      <c r="A32" s="29" t="s">
        <v>54</v>
      </c>
    </row>
    <row r="33" ht="12.75">
      <c r="A33" s="29" t="s">
        <v>55</v>
      </c>
    </row>
    <row r="34" ht="12.75">
      <c r="A34" s="29" t="s">
        <v>56</v>
      </c>
    </row>
    <row r="35" ht="12.75">
      <c r="A35" s="29" t="s">
        <v>57</v>
      </c>
    </row>
  </sheetData>
  <sheetProtection/>
  <mergeCells count="22">
    <mergeCell ref="O10:O11"/>
    <mergeCell ref="F9:F11"/>
    <mergeCell ref="G9:H9"/>
    <mergeCell ref="I9:I11"/>
    <mergeCell ref="J9:J11"/>
    <mergeCell ref="K9:K11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L9:M9"/>
    <mergeCell ref="N9:N11"/>
    <mergeCell ref="G10:G11"/>
    <mergeCell ref="H10:H11"/>
    <mergeCell ref="L10:L11"/>
    <mergeCell ref="M10:M11"/>
  </mergeCells>
  <printOptions/>
  <pageMargins left="0.5905511811023623" right="0.1968503937007874" top="0.3937007874015748" bottom="0.1968503937007874" header="0" footer="0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1.28125" style="0" customWidth="1"/>
    <col min="2" max="2" width="41.00390625" style="0" customWidth="1"/>
    <col min="3" max="3" width="14.7109375" style="0" customWidth="1"/>
    <col min="4" max="6" width="14.140625" style="0" customWidth="1"/>
  </cols>
  <sheetData>
    <row r="1" spans="1:4" ht="12.75">
      <c r="A1" t="s">
        <v>0</v>
      </c>
      <c r="D1" t="s">
        <v>95</v>
      </c>
    </row>
    <row r="2" ht="12.75">
      <c r="D2" t="s">
        <v>16</v>
      </c>
    </row>
    <row r="3" ht="12.75">
      <c r="D3" t="s">
        <v>18</v>
      </c>
    </row>
    <row r="5" spans="1:6" ht="12.75">
      <c r="A5" s="54" t="s">
        <v>17</v>
      </c>
      <c r="B5" s="55"/>
      <c r="C5" s="55"/>
      <c r="D5" s="55"/>
      <c r="E5" s="55"/>
      <c r="F5" s="55"/>
    </row>
    <row r="6" ht="12.75">
      <c r="F6" s="1" t="s">
        <v>1</v>
      </c>
    </row>
    <row r="7" spans="1:6" ht="12.75">
      <c r="A7" s="56" t="s">
        <v>2</v>
      </c>
      <c r="B7" s="56" t="s">
        <v>3</v>
      </c>
      <c r="C7" s="57" t="s">
        <v>4</v>
      </c>
      <c r="D7" s="56" t="s">
        <v>5</v>
      </c>
      <c r="E7" s="56" t="s">
        <v>6</v>
      </c>
      <c r="F7" s="56"/>
    </row>
    <row r="8" spans="1:6" ht="12.75">
      <c r="A8" s="56"/>
      <c r="B8" s="56"/>
      <c r="C8" s="56"/>
      <c r="D8" s="56"/>
      <c r="E8" s="56" t="s">
        <v>4</v>
      </c>
      <c r="F8" s="56" t="s">
        <v>7</v>
      </c>
    </row>
    <row r="9" spans="1:6" ht="12.75">
      <c r="A9" s="56"/>
      <c r="B9" s="56"/>
      <c r="C9" s="56"/>
      <c r="D9" s="56"/>
      <c r="E9" s="56"/>
      <c r="F9" s="56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200000</v>
      </c>
      <c r="B11" s="6" t="s">
        <v>8</v>
      </c>
      <c r="C11" s="7">
        <f aca="true" t="shared" si="0" ref="C11:C16">D11+E11</f>
        <v>0</v>
      </c>
      <c r="D11" s="8">
        <v>176790.41</v>
      </c>
      <c r="E11" s="8">
        <v>-176790.41</v>
      </c>
      <c r="F11" s="8">
        <v>-176790.41</v>
      </c>
    </row>
    <row r="12" spans="1:6" ht="25.5">
      <c r="A12" s="5">
        <v>208000</v>
      </c>
      <c r="B12" s="6" t="s">
        <v>9</v>
      </c>
      <c r="C12" s="7">
        <f t="shared" si="0"/>
        <v>0</v>
      </c>
      <c r="D12" s="8">
        <v>176790.41</v>
      </c>
      <c r="E12" s="8">
        <v>-176790.41</v>
      </c>
      <c r="F12" s="8">
        <v>-176790.41</v>
      </c>
    </row>
    <row r="13" spans="1:6" ht="38.25">
      <c r="A13" s="9">
        <v>208400</v>
      </c>
      <c r="B13" s="10" t="s">
        <v>11</v>
      </c>
      <c r="C13" s="11">
        <f t="shared" si="0"/>
        <v>0</v>
      </c>
      <c r="D13" s="12">
        <v>176790.41</v>
      </c>
      <c r="E13" s="12">
        <v>-176790.41</v>
      </c>
      <c r="F13" s="12">
        <v>-176790.41</v>
      </c>
    </row>
    <row r="14" spans="1:6" ht="12.75">
      <c r="A14" s="5">
        <v>600000</v>
      </c>
      <c r="B14" s="6" t="s">
        <v>12</v>
      </c>
      <c r="C14" s="7">
        <f t="shared" si="0"/>
        <v>0</v>
      </c>
      <c r="D14" s="8">
        <v>176790.41</v>
      </c>
      <c r="E14" s="8">
        <v>-176790.41</v>
      </c>
      <c r="F14" s="8">
        <v>-176790.41</v>
      </c>
    </row>
    <row r="15" spans="1:6" ht="12.75">
      <c r="A15" s="5">
        <v>602000</v>
      </c>
      <c r="B15" s="6" t="s">
        <v>13</v>
      </c>
      <c r="C15" s="7">
        <f t="shared" si="0"/>
        <v>0</v>
      </c>
      <c r="D15" s="8">
        <v>176790.41</v>
      </c>
      <c r="E15" s="8">
        <v>-176790.41</v>
      </c>
      <c r="F15" s="8">
        <v>-176790.41</v>
      </c>
    </row>
    <row r="16" spans="1:6" ht="38.25">
      <c r="A16" s="9">
        <v>602400</v>
      </c>
      <c r="B16" s="10" t="s">
        <v>11</v>
      </c>
      <c r="C16" s="11">
        <f t="shared" si="0"/>
        <v>0</v>
      </c>
      <c r="D16" s="12">
        <v>176790.41</v>
      </c>
      <c r="E16" s="12">
        <v>-176790.41</v>
      </c>
      <c r="F16" s="12">
        <v>-176790.41</v>
      </c>
    </row>
    <row r="19" spans="2:5" ht="12.75">
      <c r="B19" s="2" t="s">
        <v>14</v>
      </c>
      <c r="E19" s="2" t="s">
        <v>15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16" width="11.57421875" style="0" customWidth="1"/>
  </cols>
  <sheetData>
    <row r="1" spans="1:13" ht="12.75">
      <c r="A1" t="s">
        <v>96</v>
      </c>
      <c r="M1" t="s">
        <v>97</v>
      </c>
    </row>
    <row r="2" ht="12.75">
      <c r="M2" t="s">
        <v>16</v>
      </c>
    </row>
    <row r="3" ht="12.75">
      <c r="M3" t="s">
        <v>18</v>
      </c>
    </row>
    <row r="5" spans="1:16" ht="12.75">
      <c r="A5" s="54" t="s">
        <v>71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2.75">
      <c r="A6" s="54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ht="12.75">
      <c r="P7" s="1" t="s">
        <v>1</v>
      </c>
    </row>
    <row r="8" spans="1:16" ht="12.75">
      <c r="A8" s="58" t="s">
        <v>30</v>
      </c>
      <c r="B8" s="58" t="s">
        <v>31</v>
      </c>
      <c r="C8" s="58" t="s">
        <v>32</v>
      </c>
      <c r="D8" s="56" t="s">
        <v>33</v>
      </c>
      <c r="E8" s="56" t="s">
        <v>5</v>
      </c>
      <c r="F8" s="56"/>
      <c r="G8" s="56"/>
      <c r="H8" s="56"/>
      <c r="I8" s="56"/>
      <c r="J8" s="56" t="s">
        <v>6</v>
      </c>
      <c r="K8" s="56"/>
      <c r="L8" s="56"/>
      <c r="M8" s="56"/>
      <c r="N8" s="56"/>
      <c r="O8" s="56"/>
      <c r="P8" s="57" t="s">
        <v>34</v>
      </c>
    </row>
    <row r="9" spans="1:16" ht="12.75">
      <c r="A9" s="56"/>
      <c r="B9" s="56"/>
      <c r="C9" s="56"/>
      <c r="D9" s="56"/>
      <c r="E9" s="57" t="s">
        <v>4</v>
      </c>
      <c r="F9" s="56" t="s">
        <v>35</v>
      </c>
      <c r="G9" s="56" t="s">
        <v>36</v>
      </c>
      <c r="H9" s="56"/>
      <c r="I9" s="56" t="s">
        <v>37</v>
      </c>
      <c r="J9" s="57" t="s">
        <v>4</v>
      </c>
      <c r="K9" s="56" t="s">
        <v>35</v>
      </c>
      <c r="L9" s="56" t="s">
        <v>36</v>
      </c>
      <c r="M9" s="56"/>
      <c r="N9" s="56" t="s">
        <v>37</v>
      </c>
      <c r="O9" s="3" t="s">
        <v>36</v>
      </c>
      <c r="P9" s="56"/>
    </row>
    <row r="10" spans="1:16" ht="12.75">
      <c r="A10" s="56"/>
      <c r="B10" s="56"/>
      <c r="C10" s="56"/>
      <c r="D10" s="56"/>
      <c r="E10" s="56"/>
      <c r="F10" s="56"/>
      <c r="G10" s="56" t="s">
        <v>38</v>
      </c>
      <c r="H10" s="56" t="s">
        <v>39</v>
      </c>
      <c r="I10" s="56"/>
      <c r="J10" s="56"/>
      <c r="K10" s="56"/>
      <c r="L10" s="56" t="s">
        <v>38</v>
      </c>
      <c r="M10" s="56" t="s">
        <v>39</v>
      </c>
      <c r="N10" s="56"/>
      <c r="O10" s="56" t="s">
        <v>40</v>
      </c>
      <c r="P10" s="56"/>
    </row>
    <row r="11" spans="1:16" ht="44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2.75">
      <c r="A13" s="15" t="s">
        <v>41</v>
      </c>
      <c r="B13" s="16"/>
      <c r="C13" s="17"/>
      <c r="D13" s="18" t="s">
        <v>42</v>
      </c>
      <c r="E13" s="19">
        <v>-2.9103830456733704E-11</v>
      </c>
      <c r="F13" s="20">
        <v>172897.96</v>
      </c>
      <c r="G13" s="20">
        <v>48335</v>
      </c>
      <c r="H13" s="20">
        <v>0</v>
      </c>
      <c r="I13" s="20">
        <f>I31</f>
        <v>-258101.97999999998</v>
      </c>
      <c r="J13" s="19">
        <v>0</v>
      </c>
      <c r="K13" s="20">
        <v>0</v>
      </c>
      <c r="L13" s="20">
        <v>0</v>
      </c>
      <c r="M13" s="20">
        <v>0</v>
      </c>
      <c r="N13" s="20">
        <v>0</v>
      </c>
      <c r="O13" s="20">
        <v>-5.820766091346741E-11</v>
      </c>
      <c r="P13" s="19">
        <f aca="true" t="shared" si="0" ref="P13:P31">E13+J13</f>
        <v>-2.9103830456733704E-11</v>
      </c>
    </row>
    <row r="14" spans="1:16" ht="12.75">
      <c r="A14" s="16"/>
      <c r="B14" s="15" t="s">
        <v>60</v>
      </c>
      <c r="C14" s="17"/>
      <c r="D14" s="20" t="s">
        <v>61</v>
      </c>
      <c r="E14" s="19">
        <v>100330</v>
      </c>
      <c r="F14" s="20">
        <v>100330</v>
      </c>
      <c r="G14" s="20">
        <v>48335</v>
      </c>
      <c r="H14" s="20">
        <v>0</v>
      </c>
      <c r="I14" s="20">
        <v>0</v>
      </c>
      <c r="J14" s="19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19">
        <f t="shared" si="0"/>
        <v>100330</v>
      </c>
    </row>
    <row r="15" spans="1:16" ht="63.75">
      <c r="A15" s="3"/>
      <c r="B15" s="21" t="s">
        <v>62</v>
      </c>
      <c r="C15" s="22" t="s">
        <v>63</v>
      </c>
      <c r="D15" s="23" t="s">
        <v>64</v>
      </c>
      <c r="E15" s="24">
        <v>100330</v>
      </c>
      <c r="F15" s="23">
        <v>100330</v>
      </c>
      <c r="G15" s="23">
        <v>48335</v>
      </c>
      <c r="H15" s="23">
        <v>0</v>
      </c>
      <c r="I15" s="23">
        <v>0</v>
      </c>
      <c r="J15" s="24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4">
        <f t="shared" si="0"/>
        <v>100330</v>
      </c>
    </row>
    <row r="16" spans="1:16" ht="12.75">
      <c r="A16" s="16"/>
      <c r="B16" s="15" t="s">
        <v>98</v>
      </c>
      <c r="C16" s="17"/>
      <c r="D16" s="20" t="s">
        <v>99</v>
      </c>
      <c r="E16" s="19">
        <v>1500</v>
      </c>
      <c r="F16" s="20">
        <v>1500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 t="shared" si="0"/>
        <v>1500</v>
      </c>
    </row>
    <row r="17" spans="1:16" ht="38.25">
      <c r="A17" s="3"/>
      <c r="B17" s="21" t="s">
        <v>100</v>
      </c>
      <c r="C17" s="22" t="s">
        <v>101</v>
      </c>
      <c r="D17" s="23" t="s">
        <v>102</v>
      </c>
      <c r="E17" s="24">
        <v>1500</v>
      </c>
      <c r="F17" s="23">
        <v>1500</v>
      </c>
      <c r="G17" s="23">
        <v>0</v>
      </c>
      <c r="H17" s="23">
        <v>0</v>
      </c>
      <c r="I17" s="23">
        <v>0</v>
      </c>
      <c r="J17" s="24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4">
        <f t="shared" si="0"/>
        <v>1500</v>
      </c>
    </row>
    <row r="18" spans="1:16" ht="12.75">
      <c r="A18" s="16"/>
      <c r="B18" s="15" t="s">
        <v>48</v>
      </c>
      <c r="C18" s="17"/>
      <c r="D18" s="20" t="s">
        <v>49</v>
      </c>
      <c r="E18" s="19">
        <v>192915.97999999998</v>
      </c>
      <c r="F18" s="20">
        <f>E18</f>
        <v>192915.97999999998</v>
      </c>
      <c r="G18" s="20">
        <v>0</v>
      </c>
      <c r="H18" s="20">
        <v>0</v>
      </c>
      <c r="I18" s="20">
        <v>0</v>
      </c>
      <c r="J18" s="19">
        <v>398838.03</v>
      </c>
      <c r="K18" s="20">
        <v>0</v>
      </c>
      <c r="L18" s="20">
        <v>0</v>
      </c>
      <c r="M18" s="20">
        <v>0</v>
      </c>
      <c r="N18" s="20">
        <v>398838.03</v>
      </c>
      <c r="O18" s="20">
        <v>398838.03</v>
      </c>
      <c r="P18" s="19">
        <f t="shared" si="0"/>
        <v>591754.01</v>
      </c>
    </row>
    <row r="19" spans="1:16" ht="25.5">
      <c r="A19" s="3"/>
      <c r="B19" s="21" t="s">
        <v>103</v>
      </c>
      <c r="C19" s="22" t="s">
        <v>51</v>
      </c>
      <c r="D19" s="23" t="s">
        <v>104</v>
      </c>
      <c r="E19" s="24">
        <v>0</v>
      </c>
      <c r="F19" s="23">
        <v>0</v>
      </c>
      <c r="G19" s="23">
        <v>0</v>
      </c>
      <c r="H19" s="23">
        <v>0</v>
      </c>
      <c r="I19" s="23">
        <v>0</v>
      </c>
      <c r="J19" s="24">
        <v>176238.03</v>
      </c>
      <c r="K19" s="23">
        <v>0</v>
      </c>
      <c r="L19" s="23">
        <v>0</v>
      </c>
      <c r="M19" s="23">
        <v>0</v>
      </c>
      <c r="N19" s="23">
        <v>176238.03</v>
      </c>
      <c r="O19" s="23">
        <v>176238.03</v>
      </c>
      <c r="P19" s="24">
        <f t="shared" si="0"/>
        <v>176238.03</v>
      </c>
    </row>
    <row r="20" spans="1:16" ht="25.5">
      <c r="A20" s="3"/>
      <c r="B20" s="21" t="s">
        <v>78</v>
      </c>
      <c r="C20" s="22" t="s">
        <v>51</v>
      </c>
      <c r="D20" s="23" t="s">
        <v>79</v>
      </c>
      <c r="E20" s="24">
        <v>122753.31</v>
      </c>
      <c r="F20" s="23">
        <f>E20</f>
        <v>122753.31</v>
      </c>
      <c r="G20" s="23">
        <v>0</v>
      </c>
      <c r="H20" s="23">
        <v>0</v>
      </c>
      <c r="I20" s="23">
        <v>0</v>
      </c>
      <c r="J20" s="24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4">
        <f t="shared" si="0"/>
        <v>122753.31</v>
      </c>
    </row>
    <row r="21" spans="1:16" ht="12.75">
      <c r="A21" s="3"/>
      <c r="B21" s="21" t="s">
        <v>50</v>
      </c>
      <c r="C21" s="22" t="s">
        <v>51</v>
      </c>
      <c r="D21" s="23" t="s">
        <v>52</v>
      </c>
      <c r="E21" s="24">
        <v>-14585.79</v>
      </c>
      <c r="F21" s="23">
        <f>E21</f>
        <v>-14585.79</v>
      </c>
      <c r="G21" s="23">
        <v>0</v>
      </c>
      <c r="H21" s="23">
        <v>0</v>
      </c>
      <c r="I21" s="23">
        <v>0</v>
      </c>
      <c r="J21" s="24">
        <v>222600</v>
      </c>
      <c r="K21" s="23">
        <v>0</v>
      </c>
      <c r="L21" s="23">
        <v>0</v>
      </c>
      <c r="M21" s="23">
        <v>0</v>
      </c>
      <c r="N21" s="23">
        <v>222600</v>
      </c>
      <c r="O21" s="23">
        <v>222600</v>
      </c>
      <c r="P21" s="24">
        <f t="shared" si="0"/>
        <v>208014.21</v>
      </c>
    </row>
    <row r="22" spans="1:16" ht="89.25">
      <c r="A22" s="3"/>
      <c r="B22" s="21" t="s">
        <v>82</v>
      </c>
      <c r="C22" s="22" t="s">
        <v>83</v>
      </c>
      <c r="D22" s="23" t="s">
        <v>84</v>
      </c>
      <c r="E22" s="24">
        <v>84748.46</v>
      </c>
      <c r="F22" s="23">
        <f>E22</f>
        <v>84748.46</v>
      </c>
      <c r="G22" s="23">
        <v>0</v>
      </c>
      <c r="H22" s="23">
        <v>0</v>
      </c>
      <c r="I22" s="23"/>
      <c r="J22" s="24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4">
        <f t="shared" si="0"/>
        <v>84748.46</v>
      </c>
    </row>
    <row r="23" spans="1:16" ht="12.75">
      <c r="A23" s="16"/>
      <c r="B23" s="15" t="s">
        <v>85</v>
      </c>
      <c r="C23" s="17"/>
      <c r="D23" s="20" t="s">
        <v>86</v>
      </c>
      <c r="E23" s="19">
        <v>37951</v>
      </c>
      <c r="F23" s="20">
        <v>-238100</v>
      </c>
      <c r="G23" s="20">
        <v>0</v>
      </c>
      <c r="H23" s="20">
        <v>0</v>
      </c>
      <c r="I23" s="20">
        <v>276051</v>
      </c>
      <c r="J23" s="19">
        <v>-398838.03</v>
      </c>
      <c r="K23" s="20">
        <v>0</v>
      </c>
      <c r="L23" s="20">
        <v>0</v>
      </c>
      <c r="M23" s="20">
        <v>0</v>
      </c>
      <c r="N23" s="20">
        <v>-398838.03</v>
      </c>
      <c r="O23" s="20">
        <v>-398838.03</v>
      </c>
      <c r="P23" s="19">
        <f t="shared" si="0"/>
        <v>-360887.03</v>
      </c>
    </row>
    <row r="24" spans="1:16" ht="12.75">
      <c r="A24" s="3"/>
      <c r="B24" s="21" t="s">
        <v>105</v>
      </c>
      <c r="C24" s="22" t="s">
        <v>106</v>
      </c>
      <c r="D24" s="23" t="s">
        <v>107</v>
      </c>
      <c r="E24" s="24">
        <v>0</v>
      </c>
      <c r="F24" s="23">
        <v>0</v>
      </c>
      <c r="G24" s="23">
        <v>0</v>
      </c>
      <c r="H24" s="23">
        <v>0</v>
      </c>
      <c r="I24" s="23">
        <v>0</v>
      </c>
      <c r="J24" s="24">
        <v>63390.09</v>
      </c>
      <c r="K24" s="23">
        <v>0</v>
      </c>
      <c r="L24" s="23">
        <v>0</v>
      </c>
      <c r="M24" s="23">
        <v>0</v>
      </c>
      <c r="N24" s="23">
        <v>63390.09</v>
      </c>
      <c r="O24" s="23">
        <v>63390.09</v>
      </c>
      <c r="P24" s="24">
        <f t="shared" si="0"/>
        <v>63390.09</v>
      </c>
    </row>
    <row r="25" spans="1:16" ht="38.25">
      <c r="A25" s="3"/>
      <c r="B25" s="21" t="s">
        <v>87</v>
      </c>
      <c r="C25" s="22" t="s">
        <v>88</v>
      </c>
      <c r="D25" s="23" t="s">
        <v>89</v>
      </c>
      <c r="E25" s="24">
        <v>0</v>
      </c>
      <c r="F25" s="23">
        <v>0</v>
      </c>
      <c r="G25" s="23">
        <v>0</v>
      </c>
      <c r="H25" s="23">
        <v>0</v>
      </c>
      <c r="I25" s="23">
        <v>0</v>
      </c>
      <c r="J25" s="24">
        <v>-461928.12</v>
      </c>
      <c r="K25" s="23">
        <v>0</v>
      </c>
      <c r="L25" s="23">
        <v>0</v>
      </c>
      <c r="M25" s="23">
        <v>0</v>
      </c>
      <c r="N25" s="23">
        <v>-461928.12</v>
      </c>
      <c r="O25" s="23">
        <v>-461928.12000000005</v>
      </c>
      <c r="P25" s="24">
        <f t="shared" si="0"/>
        <v>-461928.12</v>
      </c>
    </row>
    <row r="26" spans="1:16" ht="25.5">
      <c r="A26" s="3"/>
      <c r="B26" s="21" t="s">
        <v>108</v>
      </c>
      <c r="C26" s="22" t="s">
        <v>109</v>
      </c>
      <c r="D26" s="23" t="s">
        <v>110</v>
      </c>
      <c r="E26" s="24">
        <v>0</v>
      </c>
      <c r="F26" s="23">
        <v>0</v>
      </c>
      <c r="G26" s="23">
        <v>0</v>
      </c>
      <c r="H26" s="23">
        <v>0</v>
      </c>
      <c r="I26" s="23">
        <v>0</v>
      </c>
      <c r="J26" s="24">
        <v>-300</v>
      </c>
      <c r="K26" s="23">
        <v>0</v>
      </c>
      <c r="L26" s="23">
        <v>0</v>
      </c>
      <c r="M26" s="23">
        <v>0</v>
      </c>
      <c r="N26" s="23">
        <v>-300</v>
      </c>
      <c r="O26" s="23">
        <v>-300</v>
      </c>
      <c r="P26" s="24">
        <f t="shared" si="0"/>
        <v>-300</v>
      </c>
    </row>
    <row r="27" spans="1:16" ht="38.25">
      <c r="A27" s="3"/>
      <c r="B27" s="21" t="s">
        <v>111</v>
      </c>
      <c r="C27" s="22" t="s">
        <v>112</v>
      </c>
      <c r="D27" s="23" t="s">
        <v>113</v>
      </c>
      <c r="E27" s="24">
        <v>37951</v>
      </c>
      <c r="F27" s="23">
        <f>E27</f>
        <v>37951</v>
      </c>
      <c r="G27" s="23">
        <v>0</v>
      </c>
      <c r="H27" s="23">
        <v>0</v>
      </c>
      <c r="I27" s="23">
        <v>0</v>
      </c>
      <c r="J27" s="24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4">
        <f t="shared" si="0"/>
        <v>37951</v>
      </c>
    </row>
    <row r="28" spans="1:16" ht="12.75">
      <c r="A28" s="16"/>
      <c r="B28" s="15" t="s">
        <v>65</v>
      </c>
      <c r="C28" s="17"/>
      <c r="D28" s="20" t="s">
        <v>66</v>
      </c>
      <c r="E28" s="19">
        <v>-332696.98</v>
      </c>
      <c r="F28" s="20">
        <v>201456</v>
      </c>
      <c r="G28" s="20">
        <v>0</v>
      </c>
      <c r="H28" s="20">
        <v>0</v>
      </c>
      <c r="I28" s="20">
        <v>-534152.98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 t="shared" si="0"/>
        <v>-332696.98</v>
      </c>
    </row>
    <row r="29" spans="1:16" ht="76.5">
      <c r="A29" s="3"/>
      <c r="B29" s="21" t="s">
        <v>114</v>
      </c>
      <c r="C29" s="22" t="s">
        <v>68</v>
      </c>
      <c r="D29" s="23" t="s">
        <v>115</v>
      </c>
      <c r="E29" s="24">
        <v>-560000</v>
      </c>
      <c r="F29" s="23">
        <v>0</v>
      </c>
      <c r="G29" s="23">
        <v>0</v>
      </c>
      <c r="H29" s="23">
        <v>0</v>
      </c>
      <c r="I29" s="23">
        <v>-560000</v>
      </c>
      <c r="J29" s="24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4">
        <f t="shared" si="0"/>
        <v>-560000</v>
      </c>
    </row>
    <row r="30" spans="1:16" ht="12.75">
      <c r="A30" s="3"/>
      <c r="B30" s="21" t="s">
        <v>116</v>
      </c>
      <c r="C30" s="22" t="s">
        <v>68</v>
      </c>
      <c r="D30" s="23" t="s">
        <v>25</v>
      </c>
      <c r="E30" s="24">
        <v>227303.02</v>
      </c>
      <c r="F30" s="23">
        <v>201456</v>
      </c>
      <c r="G30" s="23">
        <v>0</v>
      </c>
      <c r="H30" s="23">
        <v>0</v>
      </c>
      <c r="I30" s="23">
        <v>25847.02</v>
      </c>
      <c r="J30" s="24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4">
        <f t="shared" si="0"/>
        <v>227303.02</v>
      </c>
    </row>
    <row r="31" spans="1:16" ht="12.75">
      <c r="A31" s="25"/>
      <c r="B31" s="26" t="s">
        <v>53</v>
      </c>
      <c r="C31" s="27"/>
      <c r="D31" s="28" t="s">
        <v>4</v>
      </c>
      <c r="E31" s="19">
        <v>-2.9103830456733704E-11</v>
      </c>
      <c r="F31" s="19">
        <f>F28+F23+F18+F14+F16</f>
        <v>258101.97999999998</v>
      </c>
      <c r="G31" s="19">
        <v>48335</v>
      </c>
      <c r="H31" s="19">
        <v>0</v>
      </c>
      <c r="I31" s="19">
        <f>I23+I28</f>
        <v>-258101.97999999998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-5.820766091346741E-11</v>
      </c>
      <c r="P31" s="19">
        <f t="shared" si="0"/>
        <v>-2.9103830456733704E-11</v>
      </c>
    </row>
    <row r="34" spans="2:9" ht="12.75">
      <c r="B34" s="2" t="s">
        <v>14</v>
      </c>
      <c r="I34" s="2" t="s">
        <v>15</v>
      </c>
    </row>
    <row r="37" ht="12.75">
      <c r="A37" s="29" t="s">
        <v>54</v>
      </c>
    </row>
    <row r="38" ht="12.75">
      <c r="A38" s="29" t="s">
        <v>55</v>
      </c>
    </row>
    <row r="39" ht="12.75">
      <c r="A39" s="29" t="s">
        <v>56</v>
      </c>
    </row>
    <row r="40" ht="12.75">
      <c r="A40" s="29" t="s">
        <v>57</v>
      </c>
    </row>
  </sheetData>
  <sheetProtection/>
  <mergeCells count="22">
    <mergeCell ref="O10:O11"/>
    <mergeCell ref="F9:F11"/>
    <mergeCell ref="G9:H9"/>
    <mergeCell ref="I9:I11"/>
    <mergeCell ref="J9:J11"/>
    <mergeCell ref="K9:K11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L9:M9"/>
    <mergeCell ref="N9:N11"/>
    <mergeCell ref="G10:G11"/>
    <mergeCell ref="H10:H11"/>
    <mergeCell ref="L10:L11"/>
    <mergeCell ref="M10:M11"/>
  </mergeCells>
  <printOptions/>
  <pageMargins left="0.5905511811023623" right="0.1968503937007874" top="0.3937007874015748" bottom="0.1968503937007874" header="0" footer="0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="130" zoomScaleNormal="130" zoomScaleSheetLayoutView="70" zoomScalePageLayoutView="0" workbookViewId="0" topLeftCell="A1">
      <selection activeCell="J10" sqref="J10"/>
    </sheetView>
  </sheetViews>
  <sheetFormatPr defaultColWidth="9.140625" defaultRowHeight="12.75"/>
  <cols>
    <col min="1" max="1" width="7.28125" style="30" customWidth="1"/>
    <col min="2" max="2" width="26.7109375" style="30" customWidth="1"/>
    <col min="3" max="3" width="33.28125" style="30" customWidth="1"/>
    <col min="4" max="4" width="13.28125" style="30" customWidth="1"/>
    <col min="5" max="5" width="11.00390625" style="30" customWidth="1"/>
    <col min="6" max="6" width="12.140625" style="30" customWidth="1"/>
    <col min="7" max="7" width="16.140625" style="30" customWidth="1"/>
    <col min="8" max="8" width="9.57421875" style="30" bestFit="1" customWidth="1"/>
    <col min="9" max="9" width="11.140625" style="30" bestFit="1" customWidth="1"/>
    <col min="10" max="10" width="13.8515625" style="30" customWidth="1"/>
    <col min="11" max="11" width="9.140625" style="30" customWidth="1"/>
    <col min="12" max="12" width="10.7109375" style="30" customWidth="1"/>
    <col min="13" max="16384" width="9.140625" style="30" customWidth="1"/>
  </cols>
  <sheetData>
    <row r="1" ht="12.75">
      <c r="D1" s="30" t="s">
        <v>117</v>
      </c>
    </row>
    <row r="2" ht="12.75">
      <c r="D2" s="30" t="s">
        <v>118</v>
      </c>
    </row>
    <row r="3" ht="12.75">
      <c r="D3" s="31" t="s">
        <v>119</v>
      </c>
    </row>
    <row r="5" spans="1:7" ht="12.75">
      <c r="A5" s="61" t="s">
        <v>120</v>
      </c>
      <c r="B5" s="61"/>
      <c r="C5" s="61"/>
      <c r="D5" s="61"/>
      <c r="E5" s="61"/>
      <c r="F5" s="61"/>
      <c r="G5" s="61"/>
    </row>
    <row r="6" spans="1:7" ht="12.75">
      <c r="A6" s="61" t="s">
        <v>121</v>
      </c>
      <c r="B6" s="61"/>
      <c r="C6" s="61"/>
      <c r="D6" s="61"/>
      <c r="E6" s="61"/>
      <c r="F6" s="61"/>
      <c r="G6" s="61"/>
    </row>
    <row r="8" ht="0.75" customHeight="1">
      <c r="G8" s="30" t="s">
        <v>122</v>
      </c>
    </row>
    <row r="9" spans="1:7" ht="60" customHeight="1">
      <c r="A9" s="32" t="s">
        <v>123</v>
      </c>
      <c r="B9" s="33" t="s">
        <v>124</v>
      </c>
      <c r="C9" s="62" t="s">
        <v>125</v>
      </c>
      <c r="D9" s="62" t="s">
        <v>126</v>
      </c>
      <c r="E9" s="62" t="s">
        <v>127</v>
      </c>
      <c r="F9" s="62" t="s">
        <v>128</v>
      </c>
      <c r="G9" s="62" t="s">
        <v>129</v>
      </c>
    </row>
    <row r="10" spans="1:7" ht="39" customHeight="1">
      <c r="A10" s="33" t="s">
        <v>130</v>
      </c>
      <c r="B10" s="33" t="s">
        <v>130</v>
      </c>
      <c r="C10" s="63"/>
      <c r="D10" s="63"/>
      <c r="E10" s="63"/>
      <c r="F10" s="63"/>
      <c r="G10" s="63"/>
    </row>
    <row r="11" spans="1:7" ht="28.5" customHeight="1">
      <c r="A11" s="34" t="s">
        <v>41</v>
      </c>
      <c r="B11" s="35" t="s">
        <v>42</v>
      </c>
      <c r="C11" s="36"/>
      <c r="D11" s="36"/>
      <c r="E11" s="37"/>
      <c r="F11" s="37"/>
      <c r="G11" s="38"/>
    </row>
    <row r="12" spans="1:7" ht="89.25" customHeight="1">
      <c r="A12" s="39" t="s">
        <v>103</v>
      </c>
      <c r="B12" s="35" t="s">
        <v>104</v>
      </c>
      <c r="C12" s="40" t="s">
        <v>131</v>
      </c>
      <c r="D12" s="36"/>
      <c r="E12" s="37">
        <v>0</v>
      </c>
      <c r="F12" s="37">
        <v>0</v>
      </c>
      <c r="G12" s="38">
        <v>176238.03</v>
      </c>
    </row>
    <row r="13" spans="1:10" ht="56.25" customHeight="1">
      <c r="A13" s="41" t="s">
        <v>50</v>
      </c>
      <c r="B13" s="42" t="s">
        <v>52</v>
      </c>
      <c r="C13" s="40" t="s">
        <v>132</v>
      </c>
      <c r="D13" s="43"/>
      <c r="E13" s="37">
        <v>0</v>
      </c>
      <c r="F13" s="37">
        <v>0</v>
      </c>
      <c r="G13" s="37">
        <v>598627</v>
      </c>
      <c r="J13" s="44">
        <v>598627</v>
      </c>
    </row>
    <row r="14" spans="1:7" ht="78" customHeight="1">
      <c r="A14" s="41" t="s">
        <v>50</v>
      </c>
      <c r="B14" s="42" t="s">
        <v>52</v>
      </c>
      <c r="C14" s="40" t="s">
        <v>133</v>
      </c>
      <c r="D14" s="43"/>
      <c r="E14" s="37">
        <v>0</v>
      </c>
      <c r="F14" s="37">
        <v>0</v>
      </c>
      <c r="G14" s="37">
        <v>200000</v>
      </c>
    </row>
    <row r="15" spans="1:7" ht="78" customHeight="1">
      <c r="A15" s="41" t="s">
        <v>50</v>
      </c>
      <c r="B15" s="42" t="s">
        <v>52</v>
      </c>
      <c r="C15" s="40" t="s">
        <v>134</v>
      </c>
      <c r="D15" s="43"/>
      <c r="E15" s="37">
        <v>0</v>
      </c>
      <c r="F15" s="37">
        <v>0</v>
      </c>
      <c r="G15" s="37">
        <v>22600</v>
      </c>
    </row>
    <row r="16" spans="1:7" ht="62.25" customHeight="1">
      <c r="A16" s="41" t="s">
        <v>105</v>
      </c>
      <c r="B16" s="42" t="s">
        <v>107</v>
      </c>
      <c r="C16" s="40" t="s">
        <v>135</v>
      </c>
      <c r="D16" s="43"/>
      <c r="E16" s="37">
        <v>0</v>
      </c>
      <c r="F16" s="37">
        <v>0</v>
      </c>
      <c r="G16" s="37">
        <v>35390.09</v>
      </c>
    </row>
    <row r="17" spans="1:7" ht="65.25" customHeight="1">
      <c r="A17" s="41" t="s">
        <v>105</v>
      </c>
      <c r="B17" s="42" t="s">
        <v>107</v>
      </c>
      <c r="C17" s="40" t="s">
        <v>136</v>
      </c>
      <c r="D17" s="43"/>
      <c r="E17" s="37">
        <v>0</v>
      </c>
      <c r="F17" s="37">
        <v>0</v>
      </c>
      <c r="G17" s="37">
        <v>28000</v>
      </c>
    </row>
    <row r="18" spans="1:7" ht="124.5" customHeight="1">
      <c r="A18" s="41" t="s">
        <v>87</v>
      </c>
      <c r="B18" s="42" t="s">
        <v>89</v>
      </c>
      <c r="C18" s="40" t="s">
        <v>137</v>
      </c>
      <c r="D18" s="43"/>
      <c r="E18" s="37">
        <v>0</v>
      </c>
      <c r="F18" s="37">
        <v>0</v>
      </c>
      <c r="G18" s="37">
        <v>-105949.96</v>
      </c>
    </row>
    <row r="19" spans="1:7" ht="105" customHeight="1">
      <c r="A19" s="41" t="s">
        <v>87</v>
      </c>
      <c r="B19" s="42" t="s">
        <v>89</v>
      </c>
      <c r="C19" s="40" t="s">
        <v>138</v>
      </c>
      <c r="D19" s="43"/>
      <c r="E19" s="37">
        <v>0</v>
      </c>
      <c r="F19" s="37">
        <v>0</v>
      </c>
      <c r="G19" s="37">
        <v>2916</v>
      </c>
    </row>
    <row r="20" spans="1:7" ht="144" customHeight="1">
      <c r="A20" s="41" t="s">
        <v>87</v>
      </c>
      <c r="B20" s="42" t="s">
        <v>89</v>
      </c>
      <c r="C20" s="40" t="s">
        <v>139</v>
      </c>
      <c r="D20" s="43"/>
      <c r="E20" s="37">
        <v>0</v>
      </c>
      <c r="F20" s="37">
        <v>0</v>
      </c>
      <c r="G20" s="37">
        <v>-50</v>
      </c>
    </row>
    <row r="21" spans="1:7" ht="138.75" customHeight="1">
      <c r="A21" s="41" t="s">
        <v>87</v>
      </c>
      <c r="B21" s="42" t="s">
        <v>89</v>
      </c>
      <c r="C21" s="40" t="s">
        <v>140</v>
      </c>
      <c r="D21" s="43"/>
      <c r="E21" s="37">
        <v>0</v>
      </c>
      <c r="F21" s="37">
        <v>0</v>
      </c>
      <c r="G21" s="37">
        <v>639151</v>
      </c>
    </row>
    <row r="22" spans="1:7" ht="60" customHeight="1">
      <c r="A22" s="41" t="s">
        <v>87</v>
      </c>
      <c r="B22" s="42" t="s">
        <v>89</v>
      </c>
      <c r="C22" s="40" t="s">
        <v>141</v>
      </c>
      <c r="D22" s="43"/>
      <c r="E22" s="37">
        <v>0</v>
      </c>
      <c r="F22" s="37">
        <v>0</v>
      </c>
      <c r="G22" s="37">
        <v>-203707</v>
      </c>
    </row>
    <row r="23" spans="1:7" ht="117.75" customHeight="1">
      <c r="A23" s="41" t="s">
        <v>87</v>
      </c>
      <c r="B23" s="42" t="s">
        <v>89</v>
      </c>
      <c r="C23" s="40" t="s">
        <v>142</v>
      </c>
      <c r="D23" s="43"/>
      <c r="E23" s="37">
        <v>0</v>
      </c>
      <c r="F23" s="37">
        <v>0</v>
      </c>
      <c r="G23" s="37">
        <v>57553</v>
      </c>
    </row>
    <row r="24" spans="1:7" ht="120" customHeight="1">
      <c r="A24" s="41" t="s">
        <v>87</v>
      </c>
      <c r="B24" s="42" t="s">
        <v>89</v>
      </c>
      <c r="C24" s="40" t="s">
        <v>143</v>
      </c>
      <c r="D24" s="43"/>
      <c r="E24" s="37">
        <v>0</v>
      </c>
      <c r="F24" s="37">
        <v>0</v>
      </c>
      <c r="G24" s="37">
        <v>5300.4</v>
      </c>
    </row>
    <row r="25" spans="1:7" ht="66.75" customHeight="1">
      <c r="A25" s="41" t="s">
        <v>87</v>
      </c>
      <c r="B25" s="42" t="s">
        <v>89</v>
      </c>
      <c r="C25" s="40" t="s">
        <v>144</v>
      </c>
      <c r="D25" s="43"/>
      <c r="E25" s="37">
        <v>0</v>
      </c>
      <c r="F25" s="37">
        <v>0</v>
      </c>
      <c r="G25" s="37">
        <v>-780677.45</v>
      </c>
    </row>
    <row r="26" spans="1:7" ht="99" customHeight="1">
      <c r="A26" s="41" t="s">
        <v>87</v>
      </c>
      <c r="B26" s="42" t="s">
        <v>89</v>
      </c>
      <c r="C26" s="40" t="s">
        <v>145</v>
      </c>
      <c r="D26" s="43"/>
      <c r="E26" s="37">
        <v>0</v>
      </c>
      <c r="F26" s="37">
        <v>0</v>
      </c>
      <c r="G26" s="37">
        <v>96998</v>
      </c>
    </row>
    <row r="27" spans="1:7" ht="99" customHeight="1">
      <c r="A27" s="41" t="s">
        <v>87</v>
      </c>
      <c r="B27" s="42" t="s">
        <v>89</v>
      </c>
      <c r="C27" s="40" t="s">
        <v>146</v>
      </c>
      <c r="D27" s="43"/>
      <c r="E27" s="37">
        <v>0</v>
      </c>
      <c r="F27" s="37">
        <v>0</v>
      </c>
      <c r="G27" s="37">
        <v>42025</v>
      </c>
    </row>
    <row r="28" spans="1:7" ht="99" customHeight="1">
      <c r="A28" s="41" t="s">
        <v>87</v>
      </c>
      <c r="B28" s="42" t="s">
        <v>89</v>
      </c>
      <c r="C28" s="40" t="s">
        <v>147</v>
      </c>
      <c r="D28" s="43"/>
      <c r="E28" s="37">
        <v>0</v>
      </c>
      <c r="F28" s="37">
        <v>0</v>
      </c>
      <c r="G28" s="37">
        <v>5300.4</v>
      </c>
    </row>
    <row r="29" spans="1:7" ht="129" customHeight="1">
      <c r="A29" s="41" t="s">
        <v>87</v>
      </c>
      <c r="B29" s="42" t="s">
        <v>89</v>
      </c>
      <c r="C29" s="40" t="s">
        <v>148</v>
      </c>
      <c r="D29" s="43"/>
      <c r="E29" s="37">
        <v>0</v>
      </c>
      <c r="F29" s="37">
        <v>0</v>
      </c>
      <c r="G29" s="37">
        <v>2422.08</v>
      </c>
    </row>
    <row r="30" spans="1:7" ht="66" customHeight="1">
      <c r="A30" s="41" t="s">
        <v>87</v>
      </c>
      <c r="B30" s="42" t="s">
        <v>89</v>
      </c>
      <c r="C30" s="40" t="s">
        <v>149</v>
      </c>
      <c r="D30" s="43"/>
      <c r="E30" s="37">
        <v>0</v>
      </c>
      <c r="F30" s="37">
        <v>0</v>
      </c>
      <c r="G30" s="37">
        <v>-100000</v>
      </c>
    </row>
    <row r="31" spans="1:7" ht="68.25" customHeight="1">
      <c r="A31" s="41" t="s">
        <v>87</v>
      </c>
      <c r="B31" s="42" t="s">
        <v>89</v>
      </c>
      <c r="C31" s="40" t="s">
        <v>150</v>
      </c>
      <c r="D31" s="43"/>
      <c r="E31" s="37">
        <v>0</v>
      </c>
      <c r="F31" s="37">
        <v>0</v>
      </c>
      <c r="G31" s="37">
        <v>-300000</v>
      </c>
    </row>
    <row r="32" spans="1:7" ht="73.5" customHeight="1">
      <c r="A32" s="41" t="s">
        <v>108</v>
      </c>
      <c r="B32" s="42" t="s">
        <v>110</v>
      </c>
      <c r="C32" s="40" t="s">
        <v>151</v>
      </c>
      <c r="D32" s="43"/>
      <c r="E32" s="37">
        <v>0</v>
      </c>
      <c r="F32" s="37">
        <v>0</v>
      </c>
      <c r="G32" s="37">
        <v>-300</v>
      </c>
    </row>
    <row r="33" spans="1:7" ht="72" customHeight="1">
      <c r="A33" s="41" t="s">
        <v>111</v>
      </c>
      <c r="B33" s="42" t="s">
        <v>113</v>
      </c>
      <c r="C33" s="40" t="s">
        <v>152</v>
      </c>
      <c r="D33" s="43"/>
      <c r="E33" s="37">
        <v>0</v>
      </c>
      <c r="F33" s="37">
        <v>0</v>
      </c>
      <c r="G33" s="37">
        <v>-1940000</v>
      </c>
    </row>
    <row r="34" spans="1:7" ht="82.5" customHeight="1">
      <c r="A34" s="41" t="s">
        <v>111</v>
      </c>
      <c r="B34" s="42" t="s">
        <v>113</v>
      </c>
      <c r="C34" s="40" t="s">
        <v>153</v>
      </c>
      <c r="D34" s="43"/>
      <c r="E34" s="37">
        <v>0</v>
      </c>
      <c r="F34" s="37">
        <v>0</v>
      </c>
      <c r="G34" s="37">
        <v>1498987</v>
      </c>
    </row>
    <row r="35" spans="1:7" ht="103.5" customHeight="1">
      <c r="A35" s="41" t="s">
        <v>111</v>
      </c>
      <c r="B35" s="42" t="s">
        <v>113</v>
      </c>
      <c r="C35" s="40" t="s">
        <v>154</v>
      </c>
      <c r="D35" s="43"/>
      <c r="E35" s="37">
        <v>0</v>
      </c>
      <c r="F35" s="37">
        <v>0</v>
      </c>
      <c r="G35" s="37">
        <v>441013</v>
      </c>
    </row>
    <row r="36" spans="1:10" ht="20.25" customHeight="1">
      <c r="A36" s="45" t="s">
        <v>34</v>
      </c>
      <c r="B36" s="46"/>
      <c r="C36" s="45"/>
      <c r="D36" s="47"/>
      <c r="E36" s="47"/>
      <c r="F36" s="47"/>
      <c r="G36" s="47">
        <f>SUM(G12:G35)</f>
        <v>421836.5900000001</v>
      </c>
      <c r="H36" s="48"/>
      <c r="J36" s="48">
        <f>G36-G13</f>
        <v>-176790.40999999992</v>
      </c>
    </row>
    <row r="37" spans="1:8" ht="48" customHeight="1">
      <c r="A37" s="49"/>
      <c r="B37" s="59" t="s">
        <v>14</v>
      </c>
      <c r="C37" s="59"/>
      <c r="D37" s="50"/>
      <c r="E37" s="60" t="s">
        <v>15</v>
      </c>
      <c r="F37" s="60"/>
      <c r="G37" s="51"/>
      <c r="H37" s="48"/>
    </row>
    <row r="38" spans="2:11" ht="104.25" customHeight="1">
      <c r="B38" s="52"/>
      <c r="C38" s="52"/>
      <c r="D38" s="52"/>
      <c r="E38" s="52"/>
      <c r="H38" s="48"/>
      <c r="K38" s="48"/>
    </row>
    <row r="39" ht="12.75">
      <c r="H39" s="48"/>
    </row>
  </sheetData>
  <sheetProtection/>
  <autoFilter ref="A11:G37"/>
  <mergeCells count="9">
    <mergeCell ref="B37:C37"/>
    <mergeCell ref="E37:F37"/>
    <mergeCell ref="A5:G5"/>
    <mergeCell ref="A6:G6"/>
    <mergeCell ref="C9:C10"/>
    <mergeCell ref="D9:D10"/>
    <mergeCell ref="E9:E10"/>
    <mergeCell ref="F9:F10"/>
    <mergeCell ref="G9:G10"/>
  </mergeCells>
  <printOptions horizontalCentered="1" verticalCentered="1"/>
  <pageMargins left="0.1968503937007874" right="0.1968503937007874" top="0.1968503937007874" bottom="0.1968503937007874" header="0.1968503937007874" footer="0.11811023622047245"/>
  <pageSetup horizontalDpi="120" verticalDpi="12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User</cp:lastModifiedBy>
  <cp:lastPrinted>2018-06-15T10:51:53Z</cp:lastPrinted>
  <dcterms:created xsi:type="dcterms:W3CDTF">2018-06-14T12:03:49Z</dcterms:created>
  <dcterms:modified xsi:type="dcterms:W3CDTF">2020-12-03T08:46:46Z</dcterms:modified>
  <cp:category/>
  <cp:version/>
  <cp:contentType/>
  <cp:contentStatus/>
</cp:coreProperties>
</file>