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8195" windowHeight="9015"/>
  </bookViews>
  <sheets>
    <sheet name="Лист1" sheetId="1" r:id="rId1"/>
  </sheets>
  <definedNames>
    <definedName name="_xlnm.Print_Titles" localSheetId="0">Лист1!$7:$9</definedName>
  </definedNames>
  <calcPr calcId="124519"/>
</workbook>
</file>

<file path=xl/calcChain.xml><?xml version="1.0" encoding="utf-8"?>
<calcChain xmlns="http://schemas.openxmlformats.org/spreadsheetml/2006/main">
  <c r="H32" i="1"/>
  <c r="H31"/>
  <c r="G32"/>
  <c r="G31"/>
  <c r="C11"/>
  <c r="D11"/>
  <c r="G11"/>
  <c r="H11"/>
  <c r="G12"/>
  <c r="H12"/>
  <c r="G13"/>
  <c r="H13"/>
  <c r="C22"/>
  <c r="C21"/>
  <c r="H29"/>
  <c r="H28"/>
  <c r="H27"/>
  <c r="G27"/>
  <c r="G29"/>
  <c r="G28"/>
  <c r="G70"/>
  <c r="G69"/>
  <c r="H71"/>
  <c r="H70"/>
  <c r="H14"/>
  <c r="H15"/>
  <c r="H16"/>
  <c r="H17"/>
  <c r="H18"/>
  <c r="H19"/>
  <c r="H20"/>
  <c r="F21"/>
  <c r="H22"/>
  <c r="H23"/>
  <c r="H24"/>
  <c r="H25"/>
  <c r="H26"/>
  <c r="H30"/>
  <c r="H33"/>
  <c r="H34"/>
  <c r="D44"/>
  <c r="H48"/>
  <c r="H37"/>
  <c r="H38"/>
  <c r="H40"/>
  <c r="H41"/>
  <c r="H42"/>
  <c r="H43"/>
  <c r="H46"/>
  <c r="H47"/>
  <c r="H49"/>
  <c r="H50"/>
  <c r="H51"/>
  <c r="H52"/>
  <c r="F53"/>
  <c r="H53" s="1"/>
  <c r="F54"/>
  <c r="H54" s="1"/>
  <c r="H55"/>
  <c r="H56"/>
  <c r="D59"/>
  <c r="F59"/>
  <c r="F62"/>
  <c r="H62" s="1"/>
  <c r="F64"/>
  <c r="H64" s="1"/>
  <c r="H60"/>
  <c r="H61"/>
  <c r="H63"/>
  <c r="H65"/>
  <c r="H66"/>
  <c r="H67"/>
  <c r="C14"/>
  <c r="G14" s="1"/>
  <c r="G15"/>
  <c r="G16"/>
  <c r="C17"/>
  <c r="G17" s="1"/>
  <c r="G18"/>
  <c r="G19"/>
  <c r="G20"/>
  <c r="E21"/>
  <c r="G22"/>
  <c r="G23"/>
  <c r="G24"/>
  <c r="G25"/>
  <c r="G26"/>
  <c r="G30"/>
  <c r="E33"/>
  <c r="G33" s="1"/>
  <c r="G34"/>
  <c r="C36"/>
  <c r="C44"/>
  <c r="C39"/>
  <c r="E45"/>
  <c r="E44" s="1"/>
  <c r="E49"/>
  <c r="E48" s="1"/>
  <c r="G48" s="1"/>
  <c r="G37"/>
  <c r="G38"/>
  <c r="G40"/>
  <c r="G41"/>
  <c r="G42"/>
  <c r="G43"/>
  <c r="G46"/>
  <c r="G47"/>
  <c r="G50"/>
  <c r="G51"/>
  <c r="G52"/>
  <c r="E53"/>
  <c r="G53"/>
  <c r="G54"/>
  <c r="G55"/>
  <c r="G56"/>
  <c r="C59"/>
  <c r="G59" s="1"/>
  <c r="C62"/>
  <c r="C64"/>
  <c r="E59"/>
  <c r="E62"/>
  <c r="E58" s="1"/>
  <c r="E64"/>
  <c r="G60"/>
  <c r="G61"/>
  <c r="G63"/>
  <c r="G65"/>
  <c r="G66"/>
  <c r="G67"/>
  <c r="H69"/>
  <c r="G71"/>
  <c r="H36"/>
  <c r="G49"/>
  <c r="H39"/>
  <c r="G39"/>
  <c r="H21"/>
  <c r="H10"/>
  <c r="G62"/>
  <c r="E10"/>
  <c r="C35"/>
  <c r="H44"/>
  <c r="G21"/>
  <c r="H35"/>
  <c r="C58"/>
  <c r="G45"/>
  <c r="G36"/>
  <c r="H45"/>
  <c r="D57"/>
  <c r="D68" s="1"/>
  <c r="D72" s="1"/>
  <c r="G58" l="1"/>
  <c r="H57"/>
  <c r="H59"/>
  <c r="G64"/>
  <c r="F58"/>
  <c r="F68"/>
  <c r="F72" s="1"/>
  <c r="H58"/>
  <c r="G35"/>
  <c r="E35"/>
  <c r="E57" s="1"/>
  <c r="E68" s="1"/>
  <c r="E72" s="1"/>
  <c r="G44"/>
  <c r="C10"/>
  <c r="H68"/>
  <c r="H72" s="1"/>
  <c r="G10" l="1"/>
  <c r="C57"/>
  <c r="G57" s="1"/>
  <c r="C68"/>
  <c r="C72" l="1"/>
  <c r="G68"/>
  <c r="G72" s="1"/>
</calcChain>
</file>

<file path=xl/sharedStrings.xml><?xml version="1.0" encoding="utf-8"?>
<sst xmlns="http://schemas.openxmlformats.org/spreadsheetml/2006/main" count="83" uniqueCount="78">
  <si>
    <t>Додаток 1</t>
  </si>
  <si>
    <t>(тис.грн.)</t>
  </si>
  <si>
    <t>Код</t>
  </si>
  <si>
    <t>Загальний фонд</t>
  </si>
  <si>
    <t>Спеціальний фонд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</si>
  <si>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</si>
  <si>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</si>
  <si>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</si>
  <si>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</si>
  <si>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</si>
  <si>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</si>
  <si>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</si>
  <si>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Єдиний податок  </t>
  </si>
  <si>
    <t>Інші податки та збори </t>
  </si>
  <si>
    <t>Екологічний податок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</si>
  <si>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</si>
  <si>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</si>
  <si>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</si>
  <si>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</si>
  <si>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</si>
  <si>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Державне мито  </t>
  </si>
  <si>
    <t>Інші неподаткові надходження 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</si>
  <si>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</si>
  <si>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</si>
  <si>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</si>
  <si>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</si>
  <si>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</si>
  <si>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Інші джерела власних надходжень бюджетних установ  </t>
  </si>
  <si>
    <t>Доходи від операцій з капіталом  </t>
  </si>
  <si>
    <t>Кошти від продажу землі  </t>
  </si>
  <si>
    <t>РАЗОМ ДОХОДІВ</t>
  </si>
  <si>
    <t>Офіційні трансферти  </t>
  </si>
  <si>
    <t>Освітня субвенція з державного бюджету місцевим бюджетам</t>
  </si>
  <si>
    <t>ВСЬОГО ДОХОДІВ</t>
  </si>
  <si>
    <t>Разом</t>
  </si>
  <si>
    <t>Доходи</t>
  </si>
  <si>
    <t>Найменування доходів згідно із бюджетною класифікацією</t>
  </si>
  <si>
    <t>ЗВІТ</t>
  </si>
  <si>
    <t>Кошти, передані із загального фонду до бюджету розвитку (спеціального фонду)</t>
  </si>
  <si>
    <t xml:space="preserve">РАЗОМ 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</si>
  <si>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</si>
  <si>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Податок на прибуток підприємств  комунальної власності</t>
  </si>
  <si>
    <t>Кошти від відчуження майна,що перебуває у комунальній власності</t>
  </si>
  <si>
    <t>Секретар  міської ради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</si>
  <si>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</si>
  <si>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Акцизний податок з вироблених в Україні підакцизних товарів (пальне)</t>
  </si>
  <si>
    <t>Акцизний податок з ввезених на митну територію України підакцизних товарів (пальне) </t>
  </si>
  <si>
    <t>Затверджено по бюджету  з урахуванням змін</t>
  </si>
  <si>
    <t xml:space="preserve">Виконано </t>
  </si>
  <si>
    <t>Субвенції з місцевих бюджетів іншим місцевим бюджетам</t>
  </si>
  <si>
    <t>Рентна плата за користування надрами</t>
  </si>
  <si>
    <t>Орендна плата за водні об'єкти</t>
  </si>
  <si>
    <t>Інші субвенції з місцевого бюджету</t>
  </si>
  <si>
    <t>Кошти від відчуження майна, що належить Автономній Республіці Крим та майна, що перебуває в комунальній власності  </t>
  </si>
  <si>
    <t>Надходження від орендної плати за користування майном</t>
  </si>
  <si>
    <t>Субвенції з державного бюджету місцевим бюджетам</t>
  </si>
  <si>
    <t>Ярослав Дзиндра</t>
  </si>
  <si>
    <t>Рентна плата та плата за використання інших природних ресурсів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</si>
  <si>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</si>
  <si>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</si>
  <si>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</si>
  <si>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Направлено залишок коштів станом на 01.01.2020 року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</si>
  <si>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</si>
  <si>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Фінансування за рахунок коштів єдиного казначейського рахунку</t>
  </si>
  <si>
    <t>до  рішення міської ради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</si>
  <si>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</si>
  <si>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</si>
  <si>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</si>
  <si>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</si>
  <si>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</si>
  <si>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</si>
  <si>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</si>
  <si>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</si>
  <si>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від____________ 2020 року № __________</t>
  </si>
  <si>
    <t>Інші дотації з місцевого бюджету</t>
  </si>
  <si>
    <t>Єдиний податок з фізичних осіб</t>
  </si>
  <si>
    <t>Єдиний податок з сільськогосподарських товаовиробників</t>
  </si>
  <si>
    <t>про виконання сільського бюджету за   9 місяців 2020 рік</t>
  </si>
</sst>
</file>

<file path=xl/styles.xml><?xml version="1.0" encoding="utf-8"?>
<styleSheet xmlns="http://schemas.openxmlformats.org/spreadsheetml/2006/main">
  <numFmts count="3">
    <numFmt numFmtId="43" formatCode="_-* #,##0.00_₴_-;\-* #,##0.00_₴_-;_-* &quot;-&quot;??_₴_-;_-@_-"/>
    <numFmt numFmtId="164" formatCode="#,##0.0"/>
    <numFmt numFmtId="165" formatCode="_-* #,##0.0_₴_-;\-* #,##0.0_₴_-;_-* &quot;-&quot;??_₴_-;_-@_-"/>
  </numFmts>
  <fonts count="15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color rgb="FFFF0000"/>
      <name val="Arial Cyr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0" xfId="0" applyFont="1" applyFill="1"/>
    <xf numFmtId="0" fontId="3" fillId="0" borderId="0" xfId="0" applyFont="1"/>
    <xf numFmtId="164" fontId="2" fillId="0" borderId="0" xfId="0" applyNumberFormat="1" applyFont="1"/>
    <xf numFmtId="0" fontId="7" fillId="0" borderId="1" xfId="0" applyFont="1" applyBorder="1" applyAlignment="1">
      <alignment wrapText="1"/>
    </xf>
    <xf numFmtId="164" fontId="0" fillId="0" borderId="0" xfId="0" applyNumberFormat="1"/>
    <xf numFmtId="0" fontId="7" fillId="0" borderId="1" xfId="0" applyFont="1" applyFill="1" applyBorder="1" applyAlignment="1"/>
    <xf numFmtId="0" fontId="5" fillId="0" borderId="1" xfId="0" applyFont="1" applyFill="1" applyBorder="1" applyAlignment="1"/>
    <xf numFmtId="0" fontId="5" fillId="0" borderId="1" xfId="0" applyFont="1" applyFill="1" applyBorder="1" applyAlignment="1">
      <alignment wrapText="1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wrapText="1"/>
    </xf>
    <xf numFmtId="0" fontId="4" fillId="0" borderId="1" xfId="0" applyFont="1" applyFill="1" applyBorder="1" applyAlignment="1"/>
    <xf numFmtId="0" fontId="4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165" fontId="2" fillId="0" borderId="0" xfId="1" applyNumberFormat="1" applyFont="1"/>
    <xf numFmtId="165" fontId="2" fillId="0" borderId="0" xfId="1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5" fillId="0" borderId="1" xfId="0" applyFont="1" applyBorder="1" applyAlignment="1">
      <alignment wrapText="1"/>
    </xf>
    <xf numFmtId="0" fontId="7" fillId="0" borderId="1" xfId="0" applyFont="1" applyBorder="1"/>
    <xf numFmtId="0" fontId="4" fillId="0" borderId="1" xfId="0" applyFont="1" applyBorder="1"/>
    <xf numFmtId="0" fontId="11" fillId="0" borderId="0" xfId="0" applyFont="1"/>
    <xf numFmtId="164" fontId="12" fillId="0" borderId="1" xfId="0" applyNumberFormat="1" applyFont="1" applyFill="1" applyBorder="1" applyAlignment="1">
      <alignment vertical="center"/>
    </xf>
    <xf numFmtId="164" fontId="13" fillId="0" borderId="1" xfId="0" applyNumberFormat="1" applyFont="1" applyFill="1" applyBorder="1" applyAlignment="1">
      <alignment vertical="center"/>
    </xf>
    <xf numFmtId="164" fontId="14" fillId="0" borderId="1" xfId="0" applyNumberFormat="1" applyFont="1" applyFill="1" applyBorder="1" applyAlignment="1">
      <alignment vertical="center"/>
    </xf>
    <xf numFmtId="164" fontId="11" fillId="0" borderId="0" xfId="0" applyNumberFormat="1" applyFont="1"/>
    <xf numFmtId="0" fontId="5" fillId="0" borderId="0" xfId="0" applyFont="1" applyAlignment="1">
      <alignment wrapText="1"/>
    </xf>
    <xf numFmtId="0" fontId="4" fillId="0" borderId="3" xfId="0" applyFont="1" applyFill="1" applyBorder="1" applyAlignment="1"/>
    <xf numFmtId="164" fontId="6" fillId="0" borderId="1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vertical="center"/>
    </xf>
    <xf numFmtId="164" fontId="5" fillId="0" borderId="1" xfId="0" applyNumberFormat="1" applyFont="1" applyFill="1" applyBorder="1" applyAlignment="1">
      <alignment vertical="center"/>
    </xf>
    <xf numFmtId="164" fontId="7" fillId="0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showZeros="0" tabSelected="1" zoomScale="85" workbookViewId="0">
      <pane xSplit="2" ySplit="9" topLeftCell="C25" activePane="bottomRight" state="frozen"/>
      <selection pane="topRight" activeCell="C1" sqref="C1"/>
      <selection pane="bottomLeft" activeCell="A11" sqref="A11"/>
      <selection pane="bottomRight" activeCell="A5" sqref="A5:H5"/>
    </sheetView>
  </sheetViews>
  <sheetFormatPr defaultRowHeight="12.75"/>
  <cols>
    <col min="1" max="1" width="13.5703125" customWidth="1"/>
    <col min="2" max="2" width="77.28515625" customWidth="1"/>
    <col min="3" max="3" width="17.7109375" customWidth="1"/>
    <col min="4" max="4" width="15" customWidth="1"/>
    <col min="5" max="5" width="17.7109375" customWidth="1"/>
    <col min="6" max="6" width="15.140625" customWidth="1"/>
    <col min="7" max="7" width="17.7109375" customWidth="1"/>
    <col min="8" max="8" width="14.85546875" customWidth="1"/>
    <col min="9" max="9" width="9.28515625" bestFit="1" customWidth="1"/>
  </cols>
  <sheetData>
    <row r="1" spans="1:9" ht="15">
      <c r="A1" s="1"/>
      <c r="B1" s="1"/>
      <c r="C1" s="1"/>
      <c r="D1" s="1"/>
      <c r="E1" s="1"/>
      <c r="F1" s="1" t="s">
        <v>0</v>
      </c>
      <c r="G1" s="1"/>
      <c r="H1" s="1"/>
    </row>
    <row r="2" spans="1:9" ht="15">
      <c r="A2" s="1"/>
      <c r="B2" s="1"/>
      <c r="C2" s="1"/>
      <c r="D2" s="1"/>
      <c r="E2" s="1"/>
      <c r="F2" s="1" t="s">
        <v>64</v>
      </c>
      <c r="G2" s="1"/>
      <c r="H2" s="1"/>
    </row>
    <row r="3" spans="1:9" ht="15">
      <c r="A3" s="1"/>
      <c r="B3" s="1"/>
      <c r="C3" s="1"/>
      <c r="D3" s="1"/>
      <c r="E3" s="1"/>
      <c r="F3" s="6" t="s">
        <v>73</v>
      </c>
      <c r="G3" s="6"/>
      <c r="H3" s="6"/>
    </row>
    <row r="4" spans="1:9" ht="18.75">
      <c r="A4" s="40" t="s">
        <v>37</v>
      </c>
      <c r="B4" s="40"/>
      <c r="C4" s="40"/>
      <c r="D4" s="40"/>
      <c r="E4" s="40"/>
      <c r="F4" s="40"/>
      <c r="G4" s="40"/>
      <c r="H4" s="40"/>
    </row>
    <row r="5" spans="1:9" ht="18.75">
      <c r="A5" s="40" t="s">
        <v>77</v>
      </c>
      <c r="B5" s="41"/>
      <c r="C5" s="41"/>
      <c r="D5" s="41"/>
      <c r="E5" s="41"/>
      <c r="F5" s="41"/>
      <c r="G5" s="41"/>
      <c r="H5" s="41"/>
    </row>
    <row r="6" spans="1:9" ht="15">
      <c r="A6" s="1"/>
      <c r="B6" s="1"/>
      <c r="C6" s="1"/>
      <c r="D6" s="1"/>
      <c r="E6" s="1"/>
      <c r="F6" s="1"/>
      <c r="G6" s="1"/>
      <c r="H6" s="2" t="s">
        <v>1</v>
      </c>
    </row>
    <row r="7" spans="1:9" ht="12.75" customHeight="1">
      <c r="A7" s="42" t="s">
        <v>2</v>
      </c>
      <c r="B7" s="3" t="s">
        <v>35</v>
      </c>
      <c r="C7" s="43" t="s">
        <v>3</v>
      </c>
      <c r="D7" s="44"/>
      <c r="E7" s="42" t="s">
        <v>4</v>
      </c>
      <c r="F7" s="42"/>
      <c r="G7" s="42" t="s">
        <v>34</v>
      </c>
      <c r="H7" s="42"/>
    </row>
    <row r="8" spans="1:9" ht="49.5" customHeight="1">
      <c r="A8" s="42"/>
      <c r="B8" s="4" t="s">
        <v>36</v>
      </c>
      <c r="C8" s="4" t="s">
        <v>47</v>
      </c>
      <c r="D8" s="4" t="s">
        <v>48</v>
      </c>
      <c r="E8" s="4" t="s">
        <v>47</v>
      </c>
      <c r="F8" s="4" t="s">
        <v>48</v>
      </c>
      <c r="G8" s="4" t="s">
        <v>47</v>
      </c>
      <c r="H8" s="4" t="s">
        <v>48</v>
      </c>
    </row>
    <row r="9" spans="1:9" ht="1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</row>
    <row r="10" spans="1:9" ht="15.75">
      <c r="A10" s="14">
        <v>10000000</v>
      </c>
      <c r="B10" s="15" t="s">
        <v>5</v>
      </c>
      <c r="C10" s="32">
        <f>C11+C17+C21+C33+C14</f>
        <v>911.7</v>
      </c>
      <c r="D10" s="32">
        <v>366.2</v>
      </c>
      <c r="E10" s="32">
        <f>E11+E17+E21+E33+E14</f>
        <v>0</v>
      </c>
      <c r="F10" s="32">
        <v>0</v>
      </c>
      <c r="G10" s="32">
        <f>C10+E10</f>
        <v>911.7</v>
      </c>
      <c r="H10" s="32">
        <f>D10+F10</f>
        <v>366.2</v>
      </c>
      <c r="I10" s="25"/>
    </row>
    <row r="11" spans="1:9" ht="35.25" customHeight="1">
      <c r="A11" s="16">
        <v>11000000</v>
      </c>
      <c r="B11" s="17" t="s">
        <v>6</v>
      </c>
      <c r="C11" s="33">
        <f>SUM(C12:C13)</f>
        <v>0</v>
      </c>
      <c r="D11" s="33">
        <f>SUM(D12:D13)</f>
        <v>0</v>
      </c>
      <c r="E11" s="33"/>
      <c r="F11" s="33"/>
      <c r="G11" s="33">
        <f t="shared" ref="G11:G68" si="0">C11+E11</f>
        <v>0</v>
      </c>
      <c r="H11" s="33">
        <f t="shared" ref="H11:H68" si="1">D11+F11</f>
        <v>0</v>
      </c>
      <c r="I11" s="25"/>
    </row>
    <row r="12" spans="1:9" ht="18" customHeight="1">
      <c r="A12" s="12">
        <v>11010000</v>
      </c>
      <c r="B12" s="13" t="s">
        <v>7</v>
      </c>
      <c r="C12" s="34"/>
      <c r="D12" s="34"/>
      <c r="E12" s="34"/>
      <c r="F12" s="34"/>
      <c r="G12" s="33">
        <f t="shared" si="0"/>
        <v>0</v>
      </c>
      <c r="H12" s="33">
        <f t="shared" si="1"/>
        <v>0</v>
      </c>
      <c r="I12" s="25"/>
    </row>
    <row r="13" spans="1:9" ht="14.25" customHeight="1">
      <c r="A13" s="12">
        <v>11020000</v>
      </c>
      <c r="B13" s="13" t="s">
        <v>41</v>
      </c>
      <c r="C13" s="34"/>
      <c r="D13" s="34"/>
      <c r="E13" s="34"/>
      <c r="F13" s="34"/>
      <c r="G13" s="33">
        <f t="shared" si="0"/>
        <v>0</v>
      </c>
      <c r="H13" s="33">
        <f t="shared" si="1"/>
        <v>0</v>
      </c>
      <c r="I13" s="25"/>
    </row>
    <row r="14" spans="1:9" ht="15.75">
      <c r="A14" s="16">
        <v>13000000</v>
      </c>
      <c r="B14" s="17" t="s">
        <v>57</v>
      </c>
      <c r="C14" s="33">
        <f>C15+C16</f>
        <v>0</v>
      </c>
      <c r="D14" s="33">
        <v>1.4</v>
      </c>
      <c r="E14" s="33"/>
      <c r="F14" s="33"/>
      <c r="G14" s="33">
        <f t="shared" si="0"/>
        <v>0</v>
      </c>
      <c r="H14" s="33">
        <f t="shared" si="1"/>
        <v>1.4</v>
      </c>
      <c r="I14" s="25"/>
    </row>
    <row r="15" spans="1:9" ht="47.25">
      <c r="A15" s="11">
        <v>13010200</v>
      </c>
      <c r="B15" s="18" t="s">
        <v>69</v>
      </c>
      <c r="C15" s="35">
        <v>0</v>
      </c>
      <c r="D15" s="35">
        <v>1.4</v>
      </c>
      <c r="E15" s="35"/>
      <c r="F15" s="35"/>
      <c r="G15" s="33">
        <f t="shared" si="0"/>
        <v>0</v>
      </c>
      <c r="H15" s="33">
        <f t="shared" si="1"/>
        <v>1.4</v>
      </c>
      <c r="I15" s="25"/>
    </row>
    <row r="16" spans="1:9" ht="15.75">
      <c r="A16" s="11">
        <v>13030000</v>
      </c>
      <c r="B16" s="18" t="s">
        <v>50</v>
      </c>
      <c r="C16" s="35"/>
      <c r="D16" s="35"/>
      <c r="E16" s="35"/>
      <c r="F16" s="35"/>
      <c r="G16" s="33">
        <f t="shared" si="0"/>
        <v>0</v>
      </c>
      <c r="H16" s="33">
        <f t="shared" si="1"/>
        <v>0</v>
      </c>
      <c r="I16" s="25"/>
    </row>
    <row r="17" spans="1:9" ht="15.75">
      <c r="A17" s="16">
        <v>14000000</v>
      </c>
      <c r="B17" s="17" t="s">
        <v>8</v>
      </c>
      <c r="C17" s="33">
        <f>SUM(C18:C20)</f>
        <v>40</v>
      </c>
      <c r="D17" s="33">
        <v>40.6</v>
      </c>
      <c r="E17" s="33"/>
      <c r="F17" s="33"/>
      <c r="G17" s="33">
        <f t="shared" si="0"/>
        <v>40</v>
      </c>
      <c r="H17" s="33">
        <f t="shared" si="1"/>
        <v>40.6</v>
      </c>
      <c r="I17" s="25"/>
    </row>
    <row r="18" spans="1:9" ht="15.75">
      <c r="A18" s="11">
        <v>14020000</v>
      </c>
      <c r="B18" s="9" t="s">
        <v>45</v>
      </c>
      <c r="C18" s="35"/>
      <c r="D18" s="35"/>
      <c r="E18" s="35"/>
      <c r="F18" s="35"/>
      <c r="G18" s="33">
        <f t="shared" si="0"/>
        <v>0</v>
      </c>
      <c r="H18" s="33">
        <f t="shared" si="1"/>
        <v>0</v>
      </c>
      <c r="I18" s="25"/>
    </row>
    <row r="19" spans="1:9" ht="31.5">
      <c r="A19" s="11">
        <v>14030000</v>
      </c>
      <c r="B19" s="9" t="s">
        <v>46</v>
      </c>
      <c r="C19" s="35"/>
      <c r="D19" s="35"/>
      <c r="E19" s="35"/>
      <c r="F19" s="35"/>
      <c r="G19" s="33">
        <f t="shared" si="0"/>
        <v>0</v>
      </c>
      <c r="H19" s="33">
        <f t="shared" si="1"/>
        <v>0</v>
      </c>
      <c r="I19" s="25"/>
    </row>
    <row r="20" spans="1:9" ht="31.5">
      <c r="A20" s="11">
        <v>14040000</v>
      </c>
      <c r="B20" s="18" t="s">
        <v>9</v>
      </c>
      <c r="C20" s="35">
        <v>40</v>
      </c>
      <c r="D20" s="35">
        <v>40.6</v>
      </c>
      <c r="E20" s="35"/>
      <c r="F20" s="35"/>
      <c r="G20" s="33">
        <f t="shared" si="0"/>
        <v>40</v>
      </c>
      <c r="H20" s="33">
        <f t="shared" si="1"/>
        <v>40.6</v>
      </c>
      <c r="I20" s="25"/>
    </row>
    <row r="21" spans="1:9" ht="15.75">
      <c r="A21" s="16">
        <v>18000000</v>
      </c>
      <c r="B21" s="17" t="s">
        <v>10</v>
      </c>
      <c r="C21" s="33">
        <f>SUM(C22,C30)</f>
        <v>871.7</v>
      </c>
      <c r="D21" s="36">
        <v>324.2</v>
      </c>
      <c r="E21" s="26">
        <f>E22+E26+E30</f>
        <v>0</v>
      </c>
      <c r="F21" s="26">
        <f>F22+F26+F30</f>
        <v>0</v>
      </c>
      <c r="G21" s="33">
        <f t="shared" si="0"/>
        <v>871.7</v>
      </c>
      <c r="H21" s="33">
        <f t="shared" si="1"/>
        <v>324.2</v>
      </c>
      <c r="I21" s="25"/>
    </row>
    <row r="22" spans="1:9" ht="15.75">
      <c r="A22" s="12">
        <v>18010000</v>
      </c>
      <c r="B22" s="13" t="s">
        <v>11</v>
      </c>
      <c r="C22" s="34">
        <f>SUM(C23:C29)</f>
        <v>661.7</v>
      </c>
      <c r="D22" s="37">
        <v>260.3</v>
      </c>
      <c r="E22" s="27"/>
      <c r="F22" s="27"/>
      <c r="G22" s="33">
        <f t="shared" si="0"/>
        <v>661.7</v>
      </c>
      <c r="H22" s="33">
        <f t="shared" si="1"/>
        <v>260.3</v>
      </c>
      <c r="I22" s="25"/>
    </row>
    <row r="23" spans="1:9" ht="32.25" customHeight="1">
      <c r="A23" s="12">
        <v>18010200</v>
      </c>
      <c r="B23" s="13" t="s">
        <v>70</v>
      </c>
      <c r="C23" s="34">
        <v>6</v>
      </c>
      <c r="D23" s="37">
        <v>9.8000000000000007</v>
      </c>
      <c r="E23" s="27"/>
      <c r="F23" s="27"/>
      <c r="G23" s="33">
        <f t="shared" si="0"/>
        <v>6</v>
      </c>
      <c r="H23" s="33">
        <f t="shared" si="1"/>
        <v>9.8000000000000007</v>
      </c>
      <c r="I23" s="25"/>
    </row>
    <row r="24" spans="1:9" ht="31.5">
      <c r="A24" s="12">
        <v>18010300</v>
      </c>
      <c r="B24" s="13" t="s">
        <v>71</v>
      </c>
      <c r="C24" s="34">
        <v>40.9</v>
      </c>
      <c r="D24" s="37">
        <v>65.5</v>
      </c>
      <c r="E24" s="27"/>
      <c r="F24" s="27"/>
      <c r="G24" s="33">
        <f t="shared" si="0"/>
        <v>40.9</v>
      </c>
      <c r="H24" s="33">
        <f t="shared" si="1"/>
        <v>65.5</v>
      </c>
      <c r="I24" s="25"/>
    </row>
    <row r="25" spans="1:9" ht="31.5">
      <c r="A25" s="12">
        <v>18010400</v>
      </c>
      <c r="B25" s="13" t="s">
        <v>72</v>
      </c>
      <c r="C25" s="34">
        <v>254.8</v>
      </c>
      <c r="D25" s="37">
        <v>103.5</v>
      </c>
      <c r="E25" s="27"/>
      <c r="F25" s="27"/>
      <c r="G25" s="33">
        <f t="shared" si="0"/>
        <v>254.8</v>
      </c>
      <c r="H25" s="33">
        <f t="shared" si="1"/>
        <v>103.5</v>
      </c>
      <c r="I25" s="25"/>
    </row>
    <row r="26" spans="1:9" ht="15.75">
      <c r="A26" s="12">
        <v>18010500</v>
      </c>
      <c r="B26" s="13" t="s">
        <v>65</v>
      </c>
      <c r="C26" s="34">
        <v>20</v>
      </c>
      <c r="D26" s="37">
        <v>4</v>
      </c>
      <c r="E26" s="27"/>
      <c r="F26" s="27"/>
      <c r="G26" s="33">
        <f t="shared" si="0"/>
        <v>20</v>
      </c>
      <c r="H26" s="33">
        <f t="shared" si="1"/>
        <v>4</v>
      </c>
      <c r="I26" s="25"/>
    </row>
    <row r="27" spans="1:9" ht="15.75">
      <c r="A27" s="12">
        <v>18010600</v>
      </c>
      <c r="B27" s="13" t="s">
        <v>66</v>
      </c>
      <c r="C27" s="34">
        <v>300</v>
      </c>
      <c r="D27" s="37">
        <v>43.6</v>
      </c>
      <c r="E27" s="27"/>
      <c r="F27" s="27"/>
      <c r="G27" s="33">
        <f>C27+E27</f>
        <v>300</v>
      </c>
      <c r="H27" s="33">
        <f t="shared" si="1"/>
        <v>43.6</v>
      </c>
      <c r="I27" s="25"/>
    </row>
    <row r="28" spans="1:9" ht="15.75">
      <c r="A28" s="12">
        <v>18010700</v>
      </c>
      <c r="B28" s="13" t="s">
        <v>67</v>
      </c>
      <c r="C28" s="34">
        <v>30</v>
      </c>
      <c r="D28" s="37">
        <v>29.9</v>
      </c>
      <c r="E28" s="27"/>
      <c r="F28" s="27"/>
      <c r="G28" s="33">
        <f t="shared" si="0"/>
        <v>30</v>
      </c>
      <c r="H28" s="33">
        <f t="shared" si="1"/>
        <v>29.9</v>
      </c>
      <c r="I28" s="25"/>
    </row>
    <row r="29" spans="1:9" ht="15.75">
      <c r="A29" s="12">
        <v>18010900</v>
      </c>
      <c r="B29" s="13" t="s">
        <v>68</v>
      </c>
      <c r="C29" s="34">
        <v>10</v>
      </c>
      <c r="D29" s="37">
        <v>3.9</v>
      </c>
      <c r="E29" s="27"/>
      <c r="F29" s="27"/>
      <c r="G29" s="33">
        <f t="shared" si="0"/>
        <v>10</v>
      </c>
      <c r="H29" s="33">
        <f t="shared" si="1"/>
        <v>3.9</v>
      </c>
      <c r="I29" s="25"/>
    </row>
    <row r="30" spans="1:9" ht="15.75">
      <c r="A30" s="16">
        <v>18050000</v>
      </c>
      <c r="B30" s="17" t="s">
        <v>12</v>
      </c>
      <c r="C30" s="33">
        <v>210</v>
      </c>
      <c r="D30" s="36">
        <v>63.9</v>
      </c>
      <c r="E30" s="27"/>
      <c r="F30" s="27"/>
      <c r="G30" s="33">
        <f t="shared" si="0"/>
        <v>210</v>
      </c>
      <c r="H30" s="33">
        <f t="shared" si="1"/>
        <v>63.9</v>
      </c>
      <c r="I30" s="25"/>
    </row>
    <row r="31" spans="1:9" ht="15.75">
      <c r="A31" s="16">
        <v>18050400</v>
      </c>
      <c r="B31" s="13" t="s">
        <v>75</v>
      </c>
      <c r="C31" s="34">
        <v>30000</v>
      </c>
      <c r="D31" s="36">
        <v>58.7</v>
      </c>
      <c r="E31" s="27"/>
      <c r="F31" s="27"/>
      <c r="G31" s="33">
        <f t="shared" si="0"/>
        <v>30000</v>
      </c>
      <c r="H31" s="33">
        <f t="shared" si="1"/>
        <v>58.7</v>
      </c>
      <c r="I31" s="25"/>
    </row>
    <row r="32" spans="1:9" ht="15.75">
      <c r="A32" s="16">
        <v>18050500</v>
      </c>
      <c r="B32" s="13" t="s">
        <v>76</v>
      </c>
      <c r="C32" s="34">
        <v>180000</v>
      </c>
      <c r="D32" s="36">
        <v>5.2</v>
      </c>
      <c r="E32" s="27"/>
      <c r="F32" s="27"/>
      <c r="G32" s="33">
        <f t="shared" si="0"/>
        <v>180000</v>
      </c>
      <c r="H32" s="33">
        <f t="shared" si="1"/>
        <v>5.2</v>
      </c>
      <c r="I32" s="25"/>
    </row>
    <row r="33" spans="1:9" ht="15.75">
      <c r="A33" s="16">
        <v>19000000</v>
      </c>
      <c r="B33" s="17" t="s">
        <v>13</v>
      </c>
      <c r="C33" s="33"/>
      <c r="D33" s="26"/>
      <c r="E33" s="26">
        <f>E34</f>
        <v>0</v>
      </c>
      <c r="F33" s="26">
        <v>0</v>
      </c>
      <c r="G33" s="33">
        <f t="shared" si="0"/>
        <v>0</v>
      </c>
      <c r="H33" s="33">
        <f t="shared" si="1"/>
        <v>0</v>
      </c>
      <c r="I33" s="25"/>
    </row>
    <row r="34" spans="1:9" ht="15.75">
      <c r="A34" s="12">
        <v>19010000</v>
      </c>
      <c r="B34" s="13" t="s">
        <v>14</v>
      </c>
      <c r="C34" s="34"/>
      <c r="D34" s="27"/>
      <c r="E34" s="27">
        <v>0</v>
      </c>
      <c r="F34" s="27">
        <v>0</v>
      </c>
      <c r="G34" s="33">
        <f t="shared" si="0"/>
        <v>0</v>
      </c>
      <c r="H34" s="33">
        <f t="shared" si="1"/>
        <v>0</v>
      </c>
      <c r="I34" s="25"/>
    </row>
    <row r="35" spans="1:9" ht="15.75">
      <c r="A35" s="14">
        <v>20000000</v>
      </c>
      <c r="B35" s="15" t="s">
        <v>15</v>
      </c>
      <c r="C35" s="32">
        <f>C36+C44+C48+C39</f>
        <v>12.100000000000001</v>
      </c>
      <c r="D35" s="32">
        <v>8</v>
      </c>
      <c r="E35" s="32">
        <f>E36+E44+E48+E39</f>
        <v>30</v>
      </c>
      <c r="F35" s="32">
        <v>14.9</v>
      </c>
      <c r="G35" s="32">
        <f t="shared" si="0"/>
        <v>42.1</v>
      </c>
      <c r="H35" s="32">
        <f t="shared" si="1"/>
        <v>22.9</v>
      </c>
      <c r="I35" s="25"/>
    </row>
    <row r="36" spans="1:9" ht="15.75">
      <c r="A36" s="16">
        <v>21000000</v>
      </c>
      <c r="B36" s="17" t="s">
        <v>16</v>
      </c>
      <c r="C36" s="33">
        <f>C37+C38</f>
        <v>0</v>
      </c>
      <c r="D36" s="33">
        <v>0.2</v>
      </c>
      <c r="E36" s="26"/>
      <c r="F36" s="26"/>
      <c r="G36" s="33">
        <f t="shared" si="0"/>
        <v>0</v>
      </c>
      <c r="H36" s="33">
        <f t="shared" si="1"/>
        <v>0.2</v>
      </c>
      <c r="I36" s="25"/>
    </row>
    <row r="37" spans="1:9" ht="31.5">
      <c r="A37" s="12">
        <v>21010300</v>
      </c>
      <c r="B37" s="13" t="s">
        <v>44</v>
      </c>
      <c r="C37" s="34"/>
      <c r="D37" s="34">
        <v>0</v>
      </c>
      <c r="E37" s="27"/>
      <c r="F37" s="27"/>
      <c r="G37" s="33">
        <f t="shared" si="0"/>
        <v>0</v>
      </c>
      <c r="H37" s="33">
        <f t="shared" si="1"/>
        <v>0</v>
      </c>
      <c r="I37" s="25"/>
    </row>
    <row r="38" spans="1:9" ht="15.75">
      <c r="A38" s="12">
        <v>21080000</v>
      </c>
      <c r="B38" s="13" t="s">
        <v>17</v>
      </c>
      <c r="C38" s="34"/>
      <c r="D38" s="34">
        <v>0.2</v>
      </c>
      <c r="E38" s="27"/>
      <c r="F38" s="27"/>
      <c r="G38" s="33">
        <f t="shared" si="0"/>
        <v>0</v>
      </c>
      <c r="H38" s="33">
        <f t="shared" si="1"/>
        <v>0.2</v>
      </c>
      <c r="I38" s="25"/>
    </row>
    <row r="39" spans="1:9" ht="31.5">
      <c r="A39" s="16">
        <v>22000000</v>
      </c>
      <c r="B39" s="17" t="s">
        <v>18</v>
      </c>
      <c r="C39" s="33">
        <f>C40+C41+C42+C43</f>
        <v>12.100000000000001</v>
      </c>
      <c r="D39" s="33">
        <v>7.8</v>
      </c>
      <c r="E39" s="26"/>
      <c r="F39" s="26"/>
      <c r="G39" s="33">
        <f t="shared" si="0"/>
        <v>12.100000000000001</v>
      </c>
      <c r="H39" s="33">
        <f t="shared" si="1"/>
        <v>7.8</v>
      </c>
      <c r="I39" s="25"/>
    </row>
    <row r="40" spans="1:9" ht="15.75">
      <c r="A40" s="12">
        <v>22010000</v>
      </c>
      <c r="B40" s="13" t="s">
        <v>19</v>
      </c>
      <c r="C40" s="34">
        <v>7</v>
      </c>
      <c r="D40" s="34">
        <v>7.8</v>
      </c>
      <c r="E40" s="27"/>
      <c r="F40" s="27"/>
      <c r="G40" s="33">
        <f t="shared" si="0"/>
        <v>7</v>
      </c>
      <c r="H40" s="33">
        <f t="shared" si="1"/>
        <v>7.8</v>
      </c>
      <c r="I40" s="25"/>
    </row>
    <row r="41" spans="1:9" ht="15.75">
      <c r="A41" s="12">
        <v>22080000</v>
      </c>
      <c r="B41" s="13" t="s">
        <v>54</v>
      </c>
      <c r="C41" s="34">
        <v>4.8</v>
      </c>
      <c r="D41" s="34"/>
      <c r="E41" s="27"/>
      <c r="F41" s="27"/>
      <c r="G41" s="33">
        <f t="shared" si="0"/>
        <v>4.8</v>
      </c>
      <c r="H41" s="33">
        <f t="shared" si="1"/>
        <v>0</v>
      </c>
      <c r="I41" s="25"/>
    </row>
    <row r="42" spans="1:9" ht="15.75">
      <c r="A42" s="16">
        <v>22090000</v>
      </c>
      <c r="B42" s="17" t="s">
        <v>20</v>
      </c>
      <c r="C42" s="33">
        <v>0.3</v>
      </c>
      <c r="D42" s="33">
        <v>0.02</v>
      </c>
      <c r="E42" s="26"/>
      <c r="F42" s="26"/>
      <c r="G42" s="33">
        <f t="shared" si="0"/>
        <v>0.3</v>
      </c>
      <c r="H42" s="33">
        <f t="shared" si="1"/>
        <v>0.02</v>
      </c>
      <c r="I42" s="25"/>
    </row>
    <row r="43" spans="1:9" ht="15.75">
      <c r="A43" s="12">
        <v>22130000</v>
      </c>
      <c r="B43" s="13" t="s">
        <v>51</v>
      </c>
      <c r="C43" s="34"/>
      <c r="D43" s="27"/>
      <c r="E43" s="27"/>
      <c r="F43" s="27"/>
      <c r="G43" s="26">
        <f t="shared" si="0"/>
        <v>0</v>
      </c>
      <c r="H43" s="26">
        <f t="shared" si="1"/>
        <v>0</v>
      </c>
      <c r="I43" s="25"/>
    </row>
    <row r="44" spans="1:9" ht="15.75">
      <c r="A44" s="16">
        <v>24000000</v>
      </c>
      <c r="B44" s="17" t="s">
        <v>21</v>
      </c>
      <c r="C44" s="33">
        <f>C45+C47</f>
        <v>0</v>
      </c>
      <c r="D44" s="26">
        <f>D45+D47</f>
        <v>0</v>
      </c>
      <c r="E44" s="26">
        <f>E45+E47</f>
        <v>0</v>
      </c>
      <c r="F44" s="33">
        <v>3.4</v>
      </c>
      <c r="G44" s="33">
        <f t="shared" si="0"/>
        <v>0</v>
      </c>
      <c r="H44" s="33">
        <f t="shared" si="1"/>
        <v>3.4</v>
      </c>
      <c r="I44" s="25"/>
    </row>
    <row r="45" spans="1:9" ht="15.75">
      <c r="A45" s="12">
        <v>24060000</v>
      </c>
      <c r="B45" s="13" t="s">
        <v>17</v>
      </c>
      <c r="C45" s="34"/>
      <c r="D45" s="27"/>
      <c r="E45" s="27">
        <f>E46</f>
        <v>0</v>
      </c>
      <c r="F45" s="34">
        <v>3.4</v>
      </c>
      <c r="G45" s="33">
        <f t="shared" si="0"/>
        <v>0</v>
      </c>
      <c r="H45" s="33">
        <f t="shared" si="1"/>
        <v>3.4</v>
      </c>
      <c r="I45" s="25"/>
    </row>
    <row r="46" spans="1:9" ht="47.25">
      <c r="A46" s="12">
        <v>24062100</v>
      </c>
      <c r="B46" s="13" t="s">
        <v>40</v>
      </c>
      <c r="C46" s="34"/>
      <c r="D46" s="27"/>
      <c r="E46" s="27"/>
      <c r="F46" s="34">
        <v>3.4</v>
      </c>
      <c r="G46" s="33">
        <f t="shared" si="0"/>
        <v>0</v>
      </c>
      <c r="H46" s="33">
        <f t="shared" si="1"/>
        <v>3.4</v>
      </c>
      <c r="I46" s="25"/>
    </row>
    <row r="47" spans="1:9" ht="31.5">
      <c r="A47" s="12">
        <v>24170000</v>
      </c>
      <c r="B47" s="13" t="s">
        <v>22</v>
      </c>
      <c r="C47" s="34"/>
      <c r="D47" s="27"/>
      <c r="E47" s="27"/>
      <c r="F47" s="34"/>
      <c r="G47" s="33">
        <f t="shared" si="0"/>
        <v>0</v>
      </c>
      <c r="H47" s="33">
        <f t="shared" si="1"/>
        <v>0</v>
      </c>
      <c r="I47" s="25"/>
    </row>
    <row r="48" spans="1:9" ht="15.75">
      <c r="A48" s="16">
        <v>25000000</v>
      </c>
      <c r="B48" s="17" t="s">
        <v>23</v>
      </c>
      <c r="C48" s="33"/>
      <c r="D48" s="26"/>
      <c r="E48" s="33">
        <f>E49+E52</f>
        <v>30</v>
      </c>
      <c r="F48" s="33">
        <v>11.5</v>
      </c>
      <c r="G48" s="33">
        <f t="shared" si="0"/>
        <v>30</v>
      </c>
      <c r="H48" s="33">
        <f t="shared" si="1"/>
        <v>11.5</v>
      </c>
      <c r="I48" s="25"/>
    </row>
    <row r="49" spans="1:9" ht="31.5">
      <c r="A49" s="12">
        <v>25010000</v>
      </c>
      <c r="B49" s="13" t="s">
        <v>24</v>
      </c>
      <c r="C49" s="34"/>
      <c r="D49" s="27"/>
      <c r="E49" s="34">
        <f>E50+E51</f>
        <v>30</v>
      </c>
      <c r="F49" s="34">
        <v>11.5</v>
      </c>
      <c r="G49" s="33">
        <f t="shared" si="0"/>
        <v>30</v>
      </c>
      <c r="H49" s="33">
        <f t="shared" si="1"/>
        <v>11.5</v>
      </c>
      <c r="I49" s="25"/>
    </row>
    <row r="50" spans="1:9" ht="31.5">
      <c r="A50" s="11">
        <v>25010100</v>
      </c>
      <c r="B50" s="18" t="s">
        <v>25</v>
      </c>
      <c r="C50" s="35"/>
      <c r="D50" s="28"/>
      <c r="E50" s="35">
        <v>30</v>
      </c>
      <c r="F50" s="35">
        <v>7.7</v>
      </c>
      <c r="G50" s="33">
        <f t="shared" si="0"/>
        <v>30</v>
      </c>
      <c r="H50" s="33">
        <f t="shared" si="1"/>
        <v>7.7</v>
      </c>
      <c r="I50" s="25"/>
    </row>
    <row r="51" spans="1:9" ht="15.75">
      <c r="A51" s="11">
        <v>25010300</v>
      </c>
      <c r="B51" s="18" t="s">
        <v>26</v>
      </c>
      <c r="C51" s="35"/>
      <c r="D51" s="28"/>
      <c r="E51" s="35">
        <v>0</v>
      </c>
      <c r="F51" s="35">
        <v>3.8</v>
      </c>
      <c r="G51" s="33">
        <f t="shared" si="0"/>
        <v>0</v>
      </c>
      <c r="H51" s="33">
        <f t="shared" si="1"/>
        <v>3.8</v>
      </c>
      <c r="I51" s="25"/>
    </row>
    <row r="52" spans="1:9" ht="15.75">
      <c r="A52" s="12">
        <v>25020000</v>
      </c>
      <c r="B52" s="13" t="s">
        <v>27</v>
      </c>
      <c r="C52" s="34"/>
      <c r="D52" s="27"/>
      <c r="E52" s="34"/>
      <c r="F52" s="27"/>
      <c r="G52" s="26">
        <f t="shared" si="0"/>
        <v>0</v>
      </c>
      <c r="H52" s="26">
        <f t="shared" si="1"/>
        <v>0</v>
      </c>
      <c r="I52" s="25"/>
    </row>
    <row r="53" spans="1:9" ht="15.75">
      <c r="A53" s="16">
        <v>30000000</v>
      </c>
      <c r="B53" s="17" t="s">
        <v>28</v>
      </c>
      <c r="C53" s="33"/>
      <c r="D53" s="26"/>
      <c r="E53" s="33">
        <f>E55+E56</f>
        <v>0</v>
      </c>
      <c r="F53" s="26">
        <f>F55+F56</f>
        <v>0</v>
      </c>
      <c r="G53" s="26">
        <f t="shared" si="0"/>
        <v>0</v>
      </c>
      <c r="H53" s="26">
        <f t="shared" si="1"/>
        <v>0</v>
      </c>
      <c r="I53" s="25"/>
    </row>
    <row r="54" spans="1:9" ht="15.75">
      <c r="A54" s="12">
        <v>31030000</v>
      </c>
      <c r="B54" s="13" t="s">
        <v>42</v>
      </c>
      <c r="C54" s="34"/>
      <c r="D54" s="27"/>
      <c r="E54" s="34">
        <v>0</v>
      </c>
      <c r="F54" s="27">
        <f>F55</f>
        <v>0</v>
      </c>
      <c r="G54" s="26">
        <f t="shared" si="0"/>
        <v>0</v>
      </c>
      <c r="H54" s="26">
        <f t="shared" si="1"/>
        <v>0</v>
      </c>
      <c r="I54" s="25"/>
    </row>
    <row r="55" spans="1:9" ht="31.5">
      <c r="A55" s="12">
        <v>31030000</v>
      </c>
      <c r="B55" s="30" t="s">
        <v>53</v>
      </c>
      <c r="C55" s="34"/>
      <c r="D55" s="27"/>
      <c r="E55" s="34"/>
      <c r="F55" s="27"/>
      <c r="G55" s="26">
        <f t="shared" si="0"/>
        <v>0</v>
      </c>
      <c r="H55" s="26">
        <f t="shared" si="1"/>
        <v>0</v>
      </c>
      <c r="I55" s="25"/>
    </row>
    <row r="56" spans="1:9" ht="15.75">
      <c r="A56" s="12">
        <v>33010000</v>
      </c>
      <c r="B56" s="13" t="s">
        <v>29</v>
      </c>
      <c r="C56" s="34"/>
      <c r="D56" s="27"/>
      <c r="E56" s="34"/>
      <c r="F56" s="27">
        <v>0</v>
      </c>
      <c r="G56" s="26">
        <f t="shared" si="0"/>
        <v>0</v>
      </c>
      <c r="H56" s="26">
        <f t="shared" si="1"/>
        <v>0</v>
      </c>
      <c r="I56" s="25"/>
    </row>
    <row r="57" spans="1:9" ht="15.75">
      <c r="A57" s="16" t="s">
        <v>30</v>
      </c>
      <c r="B57" s="17"/>
      <c r="C57" s="33">
        <f>C10+C35+C53</f>
        <v>923.80000000000007</v>
      </c>
      <c r="D57" s="33">
        <f>D10+D35+D53</f>
        <v>374.2</v>
      </c>
      <c r="E57" s="33">
        <f>E10+E35+E53</f>
        <v>30</v>
      </c>
      <c r="F57" s="33">
        <v>14.9</v>
      </c>
      <c r="G57" s="33">
        <f t="shared" si="0"/>
        <v>953.80000000000007</v>
      </c>
      <c r="H57" s="33">
        <f t="shared" si="1"/>
        <v>389.09999999999997</v>
      </c>
      <c r="I57" s="25"/>
    </row>
    <row r="58" spans="1:9" ht="15.75">
      <c r="A58" s="14">
        <v>40000000</v>
      </c>
      <c r="B58" s="15" t="s">
        <v>31</v>
      </c>
      <c r="C58" s="33">
        <f>C59+C62+C64</f>
        <v>1323.9</v>
      </c>
      <c r="D58" s="33">
        <v>481.4</v>
      </c>
      <c r="E58" s="33">
        <f>E59+E62+E64</f>
        <v>0</v>
      </c>
      <c r="F58" s="33">
        <f>F59+F62+F64</f>
        <v>0</v>
      </c>
      <c r="G58" s="33">
        <f t="shared" si="0"/>
        <v>1323.9</v>
      </c>
      <c r="H58" s="33">
        <f t="shared" si="1"/>
        <v>481.4</v>
      </c>
      <c r="I58" s="25"/>
    </row>
    <row r="59" spans="1:9" ht="15.75">
      <c r="A59" s="24">
        <v>41030000</v>
      </c>
      <c r="B59" s="24" t="s">
        <v>55</v>
      </c>
      <c r="C59" s="33">
        <f>C60+C61</f>
        <v>0</v>
      </c>
      <c r="D59" s="26">
        <f>D60+D61</f>
        <v>0</v>
      </c>
      <c r="E59" s="33">
        <f>E60+E61</f>
        <v>0</v>
      </c>
      <c r="F59" s="33">
        <f>F60+F61</f>
        <v>0</v>
      </c>
      <c r="G59" s="33">
        <f t="shared" si="0"/>
        <v>0</v>
      </c>
      <c r="H59" s="33">
        <f t="shared" si="1"/>
        <v>0</v>
      </c>
      <c r="I59" s="25"/>
    </row>
    <row r="60" spans="1:9" ht="15.75">
      <c r="A60" s="11">
        <v>41033900</v>
      </c>
      <c r="B60" s="18" t="s">
        <v>32</v>
      </c>
      <c r="C60" s="35"/>
      <c r="D60" s="28"/>
      <c r="E60" s="35"/>
      <c r="F60" s="35"/>
      <c r="G60" s="33">
        <f t="shared" si="0"/>
        <v>0</v>
      </c>
      <c r="H60" s="33">
        <f t="shared" si="1"/>
        <v>0</v>
      </c>
      <c r="I60" s="25"/>
    </row>
    <row r="61" spans="1:9" ht="15.75">
      <c r="A61" s="11">
        <v>41034200</v>
      </c>
      <c r="B61" s="23" t="s">
        <v>58</v>
      </c>
      <c r="C61" s="35"/>
      <c r="D61" s="28"/>
      <c r="E61" s="28"/>
      <c r="F61" s="35"/>
      <c r="G61" s="33">
        <f t="shared" si="0"/>
        <v>0</v>
      </c>
      <c r="H61" s="33">
        <f t="shared" si="1"/>
        <v>0</v>
      </c>
      <c r="I61" s="25"/>
    </row>
    <row r="62" spans="1:9" ht="15.75">
      <c r="A62" s="24">
        <v>41040000</v>
      </c>
      <c r="B62" s="24" t="s">
        <v>59</v>
      </c>
      <c r="C62" s="33">
        <f>C63</f>
        <v>382.9</v>
      </c>
      <c r="D62" s="33">
        <v>337</v>
      </c>
      <c r="E62" s="26">
        <f>E63</f>
        <v>0</v>
      </c>
      <c r="F62" s="33">
        <f>F63</f>
        <v>0</v>
      </c>
      <c r="G62" s="33">
        <f t="shared" si="0"/>
        <v>382.9</v>
      </c>
      <c r="H62" s="33">
        <f t="shared" si="1"/>
        <v>337</v>
      </c>
      <c r="I62" s="25"/>
    </row>
    <row r="63" spans="1:9" ht="15.75">
      <c r="A63" s="12">
        <v>41040400</v>
      </c>
      <c r="B63" s="22" t="s">
        <v>74</v>
      </c>
      <c r="C63" s="34">
        <v>382.9</v>
      </c>
      <c r="D63" s="34">
        <v>337</v>
      </c>
      <c r="E63" s="27"/>
      <c r="F63" s="34"/>
      <c r="G63" s="33">
        <f t="shared" si="0"/>
        <v>382.9</v>
      </c>
      <c r="H63" s="33">
        <f t="shared" si="1"/>
        <v>337</v>
      </c>
      <c r="I63" s="25"/>
    </row>
    <row r="64" spans="1:9" ht="15.75">
      <c r="A64" s="16">
        <v>41050000</v>
      </c>
      <c r="B64" s="17" t="s">
        <v>49</v>
      </c>
      <c r="C64" s="33">
        <f>C65+C66+C67</f>
        <v>941</v>
      </c>
      <c r="D64" s="33">
        <v>144.4</v>
      </c>
      <c r="E64" s="26">
        <f>E65+E66</f>
        <v>0</v>
      </c>
      <c r="F64" s="33">
        <f>F65+F66</f>
        <v>0</v>
      </c>
      <c r="G64" s="33">
        <f t="shared" si="0"/>
        <v>941</v>
      </c>
      <c r="H64" s="33">
        <f t="shared" si="1"/>
        <v>144.4</v>
      </c>
      <c r="I64" s="25"/>
    </row>
    <row r="65" spans="1:10" ht="47.25">
      <c r="A65" s="23">
        <v>41051200</v>
      </c>
      <c r="B65" s="9" t="s">
        <v>60</v>
      </c>
      <c r="C65" s="35"/>
      <c r="D65" s="35"/>
      <c r="E65" s="28"/>
      <c r="F65" s="35"/>
      <c r="G65" s="33">
        <f t="shared" si="0"/>
        <v>0</v>
      </c>
      <c r="H65" s="33">
        <f t="shared" si="1"/>
        <v>0</v>
      </c>
      <c r="I65" s="25"/>
    </row>
    <row r="66" spans="1:10" ht="15.75">
      <c r="A66" s="23">
        <v>41053900</v>
      </c>
      <c r="B66" s="23" t="s">
        <v>52</v>
      </c>
      <c r="C66" s="35">
        <v>941</v>
      </c>
      <c r="D66" s="35">
        <v>144.4</v>
      </c>
      <c r="E66" s="28"/>
      <c r="F66" s="35"/>
      <c r="G66" s="33">
        <f t="shared" si="0"/>
        <v>941</v>
      </c>
      <c r="H66" s="33">
        <f t="shared" si="1"/>
        <v>144.4</v>
      </c>
      <c r="I66" s="25"/>
    </row>
    <row r="67" spans="1:10" ht="63">
      <c r="A67" s="23">
        <v>41054100</v>
      </c>
      <c r="B67" s="9" t="s">
        <v>62</v>
      </c>
      <c r="C67" s="35"/>
      <c r="D67" s="35"/>
      <c r="E67" s="28"/>
      <c r="F67" s="35"/>
      <c r="G67" s="33">
        <f t="shared" si="0"/>
        <v>0</v>
      </c>
      <c r="H67" s="33">
        <f t="shared" si="1"/>
        <v>0</v>
      </c>
      <c r="I67" s="25"/>
    </row>
    <row r="68" spans="1:10" ht="15.75">
      <c r="A68" s="16" t="s">
        <v>33</v>
      </c>
      <c r="B68" s="17"/>
      <c r="C68" s="33">
        <f>C10+C35+C58</f>
        <v>2247.7000000000003</v>
      </c>
      <c r="D68" s="33">
        <f>D57+D58</f>
        <v>855.59999999999991</v>
      </c>
      <c r="E68" s="33">
        <f>E57+E58</f>
        <v>30</v>
      </c>
      <c r="F68" s="33">
        <f>F57+F58</f>
        <v>14.9</v>
      </c>
      <c r="G68" s="33">
        <f t="shared" si="0"/>
        <v>2277.7000000000003</v>
      </c>
      <c r="H68" s="33">
        <f t="shared" si="1"/>
        <v>870.49999999999989</v>
      </c>
      <c r="I68" s="29"/>
      <c r="J68" s="10"/>
    </row>
    <row r="69" spans="1:10" ht="31.5">
      <c r="A69" s="16"/>
      <c r="B69" s="17" t="s">
        <v>38</v>
      </c>
      <c r="C69" s="33"/>
      <c r="D69" s="33"/>
      <c r="E69" s="33"/>
      <c r="F69" s="33"/>
      <c r="G69" s="33">
        <f t="shared" ref="G69:H71" si="2">C69+E69</f>
        <v>0</v>
      </c>
      <c r="H69" s="33">
        <f t="shared" si="2"/>
        <v>0</v>
      </c>
      <c r="I69" s="25"/>
      <c r="J69" s="10"/>
    </row>
    <row r="70" spans="1:10" ht="15.75">
      <c r="A70" s="16"/>
      <c r="B70" s="17" t="s">
        <v>61</v>
      </c>
      <c r="C70" s="33">
        <v>187.3</v>
      </c>
      <c r="D70" s="33"/>
      <c r="E70" s="33"/>
      <c r="F70" s="33"/>
      <c r="G70" s="33">
        <f t="shared" si="2"/>
        <v>187.3</v>
      </c>
      <c r="H70" s="33">
        <f t="shared" si="2"/>
        <v>0</v>
      </c>
      <c r="I70" s="25"/>
    </row>
    <row r="71" spans="1:10" ht="15.75">
      <c r="A71" s="31"/>
      <c r="B71" s="17" t="s">
        <v>63</v>
      </c>
      <c r="C71" s="33"/>
      <c r="D71" s="33"/>
      <c r="E71" s="33"/>
      <c r="F71" s="33"/>
      <c r="G71" s="33">
        <f t="shared" si="2"/>
        <v>0</v>
      </c>
      <c r="H71" s="33">
        <f t="shared" si="2"/>
        <v>0</v>
      </c>
      <c r="I71" s="25"/>
    </row>
    <row r="72" spans="1:10" ht="15.75">
      <c r="A72" s="38" t="s">
        <v>39</v>
      </c>
      <c r="B72" s="39"/>
      <c r="C72" s="33">
        <f t="shared" ref="C72:H72" si="3">C68+C69+C70+C71</f>
        <v>2435.0000000000005</v>
      </c>
      <c r="D72" s="33">
        <f t="shared" si="3"/>
        <v>855.59999999999991</v>
      </c>
      <c r="E72" s="33">
        <f t="shared" si="3"/>
        <v>30</v>
      </c>
      <c r="F72" s="33">
        <f t="shared" si="3"/>
        <v>14.9</v>
      </c>
      <c r="G72" s="33">
        <f t="shared" si="3"/>
        <v>2465.0000000000005</v>
      </c>
      <c r="H72" s="33">
        <f t="shared" si="3"/>
        <v>870.49999999999989</v>
      </c>
      <c r="I72" s="25"/>
    </row>
    <row r="73" spans="1:10" ht="15">
      <c r="A73" s="1"/>
      <c r="B73" s="1"/>
      <c r="C73" s="20"/>
      <c r="D73" s="20"/>
      <c r="E73" s="20"/>
      <c r="F73" s="20"/>
      <c r="G73" s="19"/>
      <c r="H73" s="19"/>
    </row>
    <row r="74" spans="1:10" ht="15">
      <c r="A74" s="1"/>
      <c r="B74" s="1"/>
      <c r="C74" s="21"/>
      <c r="D74" s="21"/>
      <c r="E74" s="21"/>
      <c r="F74" s="21"/>
      <c r="G74" s="8"/>
      <c r="H74" s="8"/>
    </row>
    <row r="75" spans="1:10" ht="15">
      <c r="A75" s="1"/>
      <c r="B75" s="5" t="s">
        <v>43</v>
      </c>
      <c r="C75" s="8"/>
      <c r="D75" s="1"/>
      <c r="E75" s="7" t="s">
        <v>56</v>
      </c>
      <c r="F75" s="1"/>
      <c r="G75" s="5"/>
      <c r="H75" s="1"/>
    </row>
  </sheetData>
  <mergeCells count="7">
    <mergeCell ref="A72:B72"/>
    <mergeCell ref="A4:H4"/>
    <mergeCell ref="A5:H5"/>
    <mergeCell ref="A7:A8"/>
    <mergeCell ref="G7:H7"/>
    <mergeCell ref="C7:D7"/>
    <mergeCell ref="E7:F7"/>
  </mergeCells>
  <phoneticPr fontId="8" type="noConversion"/>
  <pageMargins left="0.70866141732283472" right="0" top="0.43307086614173229" bottom="0.43307086614173229" header="0" footer="0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komp</cp:lastModifiedBy>
  <cp:lastPrinted>2020-08-14T08:12:08Z</cp:lastPrinted>
  <dcterms:created xsi:type="dcterms:W3CDTF">2015-05-18T06:06:25Z</dcterms:created>
  <dcterms:modified xsi:type="dcterms:W3CDTF">2020-10-22T07:22:44Z</dcterms:modified>
</cp:coreProperties>
</file>