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'Лист1'!$A$1:$C$150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<sst xmlns="http://schemas.openxmlformats.org/spreadsheetml/2006/main" count="203" uniqueCount="170">
  <si>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</si>
  <si>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</si>
  <si>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</si>
  <si>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</si>
  <si>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</si>
  <si>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</si>
  <si>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</si>
  <si>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</si>
  <si>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</si>
  <si>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</si>
  <si>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</si>
  <si>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</si>
  <si>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</si>
  <si>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</si>
  <si>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</si>
  <si>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</si>
  <si>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</si>
  <si>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</si>
  <si>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</si>
  <si>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</si>
  <si>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</si>
  <si>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</si>
  <si>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</si>
  <si>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</si>
  <si>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</si>
  <si>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</si>
  <si>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</si>
  <si>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</si>
  <si>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</si>
  <si>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</si>
  <si>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</si>
  <si>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</si>
  <si>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</si>
  <si>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</si>
  <si>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</si>
  <si>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</si>
  <si>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</si>
  <si>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</si>
  <si>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</si>
  <si>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</si>
  <si>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</si>
  <si>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</si>
  <si>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</si>
  <si>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</si>
  <si>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</si>
  <si>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</si>
  <si>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</si>
  <si>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</si>
  <si>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</si>
  <si>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</si>
  <si>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</si>
  <si>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</si>
  <si>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</si>
  <si>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</si>
  <si>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</si>
  <si>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</si>
  <si>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</si>
  <si>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</si>
  <si>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</si>
  <si>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</si>
  <si>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</si>
  <si>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</si>
  <si>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</si>
  <si>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</si>
  <si>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</si>
  <si>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</si>
  <si>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</si>
  <si>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</si>
  <si>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</si>
  <si>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</si>
  <si>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</si>
  <si>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</si>
  <si>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</si>
  <si>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</si>
  <si>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</si>
  <si>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</si>
  <si>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</si>
  <si>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</si>
  <si>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</si>
  <si>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</si>
  <si>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</si>
  <si>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</si>
  <si>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</si>
  <si>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</si>
  <si>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</si>
  <si>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</si>
  <si>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Надання загальної середньої освіти спеціальними закладам загальної середньої освіти за рахунок коштів освітньої субвенції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</si>
  <si>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</si>
  <si>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</si>
  <si>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</si>
  <si>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</si>
  <si>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</si>
  <si>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</si>
  <si>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</si>
  <si>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</si>
  <si>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</si>
  <si>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</si>
  <si>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</si>
  <si>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</si>
  <si>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</si>
  <si>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</si>
  <si>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</si>
  <si>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</si>
  <si>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</si>
  <si>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</si>
  <si>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</si>
  <si>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</si>
  <si>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</si>
  <si>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</si>
  <si>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</si>
  <si>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</si>
  <si>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</si>
  <si>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</si>
  <si>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</si>
  <si>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</si>
  <si>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</si>
  <si>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</si>
  <si>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</si>
  <si>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</si>
  <si>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</si>
  <si>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</si>
  <si>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</si>
  <si>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</si>
  <si>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</si>
  <si>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</si>
  <si>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</si>
  <si>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</si>
  <si>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</si>
  <si>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</si>
  <si>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</si>
  <si>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</si>
  <si>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</si>
  <si>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</si>
  <si>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</si>
  <si>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</si>
  <si>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</si>
  <si>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</si>
  <si>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</si>
  <si>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</si>
  <si>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</si>
  <si>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</si>
  <si>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</si>
  <si>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</si>
  <si>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</si>
  <si>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</si>
  <si>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</si>
  <si>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</si>
  <si>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</si>
  <si>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</si>
  <si>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</si>
  <si>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</si>
  <si>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</si>
  <si>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</si>
  <si>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</si>
  <si>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</si>
  <si>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</si>
  <si>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</si>
  <si>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</si>
  <si>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</si>
  <si>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</si>
  <si>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станом  на 5 квітня 2021 року</t>
  </si>
  <si>
    <t>Надійшло станом на 05.04.2021</t>
  </si>
  <si>
    <t>Використано станом на 05.04.2021</t>
  </si>
  <si>
    <t>станом на 5 квітня 2021 року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</si>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</sst>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210" fontId="1" fillId="0" borderId="1" xfId="0" applyNumberFormat="1" applyFont="1" applyFill="1" applyBorder="1" applyAlignment="1">
      <alignment horizontal="center" vertical="center"/>
    </xf>
    <xf numFmtId="210" fontId="1" fillId="0" borderId="1" xfId="0" applyNumberFormat="1" applyFont="1" applyFill="1" applyBorder="1" applyAlignment="1">
      <alignment horizontal="center"/>
    </xf>
    <xf numFmtId="210" fontId="3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vertical="center"/>
    </xf>
    <xf numFmtId="210" fontId="0" fillId="0" borderId="1" xfId="0" applyNumberFormat="1" applyFont="1" applyFill="1" applyBorder="1" applyAlignment="1">
      <alignment vertical="center"/>
    </xf>
    <xf numFmtId="210" fontId="0" fillId="0" borderId="3" xfId="0" applyNumberFormat="1" applyFont="1" applyFill="1" applyBorder="1" applyAlignment="1">
      <alignment vertical="center"/>
    </xf>
    <xf numFmtId="210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210" fontId="0" fillId="0" borderId="4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210" fontId="0" fillId="0" borderId="3" xfId="0" applyNumberFormat="1" applyFont="1" applyFill="1" applyBorder="1" applyAlignment="1">
      <alignment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210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zoomScale="75" zoomScaleNormal="75" zoomScaleSheetLayoutView="85" workbookViewId="0" topLeftCell="A102">
      <selection activeCell="C126" sqref="C126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160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161</v>
      </c>
    </row>
    <row r="6" spans="1:6" ht="15.75">
      <c r="A6" s="26">
        <v>10000000</v>
      </c>
      <c r="B6" s="27" t="s">
        <v>1</v>
      </c>
      <c r="C6" s="63">
        <f>C7+C11+C15+C10</f>
        <v>41559.6</v>
      </c>
      <c r="D6" s="109"/>
      <c r="E6" s="86"/>
      <c r="F6" s="87"/>
    </row>
    <row r="7" spans="1:6" ht="31.5">
      <c r="A7" s="28">
        <v>11000000</v>
      </c>
      <c r="B7" s="29" t="s">
        <v>66</v>
      </c>
      <c r="C7" s="63">
        <f>C8+C9</f>
        <v>28308.45</v>
      </c>
      <c r="D7" s="109"/>
      <c r="E7" s="86"/>
      <c r="F7" s="87"/>
    </row>
    <row r="8" spans="1:6" ht="15.75">
      <c r="A8" s="30">
        <v>11010000</v>
      </c>
      <c r="B8" s="31" t="s">
        <v>20</v>
      </c>
      <c r="C8" s="64">
        <v>28298.64</v>
      </c>
      <c r="D8" s="109"/>
      <c r="E8" s="86"/>
      <c r="F8" s="87"/>
    </row>
    <row r="9" spans="1:6" ht="15.75">
      <c r="A9" s="30">
        <v>11020200</v>
      </c>
      <c r="B9" s="31" t="s">
        <v>141</v>
      </c>
      <c r="C9" s="64">
        <v>9.81</v>
      </c>
      <c r="D9" s="109"/>
      <c r="E9" s="86"/>
      <c r="F9" s="87"/>
    </row>
    <row r="10" spans="1:6" s="49" customFormat="1" ht="15.75">
      <c r="A10" s="84">
        <v>13000000</v>
      </c>
      <c r="B10" s="83" t="s">
        <v>59</v>
      </c>
      <c r="C10" s="85">
        <v>149.88</v>
      </c>
      <c r="D10" s="109"/>
      <c r="E10" s="86"/>
      <c r="F10" s="87"/>
    </row>
    <row r="11" spans="1:6" ht="15.75">
      <c r="A11" s="28">
        <v>14000000</v>
      </c>
      <c r="B11" s="32" t="s">
        <v>67</v>
      </c>
      <c r="C11" s="67">
        <f>C14+C12+C13</f>
        <v>3281.49</v>
      </c>
      <c r="D11" s="109"/>
      <c r="E11" s="86"/>
      <c r="F11" s="87"/>
    </row>
    <row r="12" spans="1:6" ht="15.75">
      <c r="A12" s="35">
        <v>14020000</v>
      </c>
      <c r="B12" s="43" t="s">
        <v>168</v>
      </c>
      <c r="C12" s="67">
        <v>409.53</v>
      </c>
      <c r="D12" s="109"/>
      <c r="E12" s="86"/>
      <c r="F12" s="87"/>
    </row>
    <row r="13" spans="1:6" ht="31.5">
      <c r="A13" s="35">
        <v>14030000</v>
      </c>
      <c r="B13" s="43" t="s">
        <v>169</v>
      </c>
      <c r="C13" s="67">
        <v>1393.91</v>
      </c>
      <c r="D13" s="109"/>
      <c r="E13" s="86"/>
      <c r="F13" s="87"/>
    </row>
    <row r="14" spans="1:6" ht="31.5">
      <c r="A14" s="30">
        <v>14040000</v>
      </c>
      <c r="B14" s="33" t="s">
        <v>47</v>
      </c>
      <c r="C14" s="64">
        <v>1478.05</v>
      </c>
      <c r="D14" s="109"/>
      <c r="E14" s="86"/>
      <c r="F14" s="87"/>
    </row>
    <row r="15" spans="1:6" ht="15.75">
      <c r="A15" s="28">
        <v>18000000</v>
      </c>
      <c r="B15" s="34" t="s">
        <v>68</v>
      </c>
      <c r="C15" s="63">
        <f>C16+C20+C21</f>
        <v>9819.779999999999</v>
      </c>
      <c r="D15" s="109"/>
      <c r="E15" s="86"/>
      <c r="F15" s="87"/>
    </row>
    <row r="16" spans="1:6" ht="15.75">
      <c r="A16" s="35">
        <v>18010000</v>
      </c>
      <c r="B16" s="36" t="s">
        <v>23</v>
      </c>
      <c r="C16" s="65">
        <f>C17+C18+C19</f>
        <v>4134.389999999999</v>
      </c>
      <c r="D16" s="109"/>
      <c r="E16" s="86"/>
      <c r="F16" s="87"/>
    </row>
    <row r="17" spans="1:6" ht="15.75">
      <c r="A17" s="35"/>
      <c r="B17" s="37" t="s">
        <v>24</v>
      </c>
      <c r="C17" s="68">
        <v>801.56</v>
      </c>
      <c r="D17" s="109"/>
      <c r="E17" s="86"/>
      <c r="F17" s="87"/>
    </row>
    <row r="18" spans="1:6" ht="15.75">
      <c r="A18" s="35"/>
      <c r="B18" s="37" t="s">
        <v>25</v>
      </c>
      <c r="C18" s="68">
        <v>3328.66</v>
      </c>
      <c r="D18" s="109"/>
      <c r="E18" s="86"/>
      <c r="F18" s="87"/>
    </row>
    <row r="19" spans="1:6" ht="15.75">
      <c r="A19" s="35"/>
      <c r="B19" s="37" t="s">
        <v>60</v>
      </c>
      <c r="C19" s="68">
        <v>4.17</v>
      </c>
      <c r="D19" s="109"/>
      <c r="E19" s="86"/>
      <c r="F19" s="87"/>
    </row>
    <row r="20" spans="1:6" ht="15.75">
      <c r="A20" s="30">
        <v>18030000</v>
      </c>
      <c r="B20" s="16" t="s">
        <v>19</v>
      </c>
      <c r="C20" s="64">
        <v>2.73</v>
      </c>
      <c r="D20" s="109"/>
      <c r="E20" s="86"/>
      <c r="F20" s="87"/>
    </row>
    <row r="21" spans="1:6" ht="15.75">
      <c r="A21" s="30">
        <v>18050000</v>
      </c>
      <c r="B21" s="16" t="s">
        <v>11</v>
      </c>
      <c r="C21" s="64">
        <v>5682.66</v>
      </c>
      <c r="D21" s="109"/>
      <c r="E21" s="86"/>
      <c r="F21" s="87"/>
    </row>
    <row r="22" spans="1:6" ht="15.75">
      <c r="A22" s="28">
        <v>20000000</v>
      </c>
      <c r="B22" s="40" t="s">
        <v>2</v>
      </c>
      <c r="C22" s="63">
        <f>C23+C26+C36+C24</f>
        <v>769.71</v>
      </c>
      <c r="D22" s="109"/>
      <c r="E22" s="86"/>
      <c r="F22" s="87"/>
    </row>
    <row r="23" spans="1:6" ht="15.75">
      <c r="A23" s="28">
        <v>21000000</v>
      </c>
      <c r="B23" s="41" t="s">
        <v>69</v>
      </c>
      <c r="C23" s="63">
        <f>C25</f>
        <v>81.86</v>
      </c>
      <c r="D23" s="109"/>
      <c r="E23" s="86"/>
      <c r="F23" s="87"/>
    </row>
    <row r="24" spans="1:6" ht="31.5">
      <c r="A24" s="35">
        <v>21010300</v>
      </c>
      <c r="B24" s="48" t="s">
        <v>140</v>
      </c>
      <c r="C24" s="66">
        <v>4.2</v>
      </c>
      <c r="D24" s="109"/>
      <c r="E24" s="86"/>
      <c r="F24" s="87"/>
    </row>
    <row r="25" spans="1:6" ht="15.75">
      <c r="A25" s="30">
        <v>21080000</v>
      </c>
      <c r="B25" s="31" t="s">
        <v>18</v>
      </c>
      <c r="C25" s="64">
        <v>81.86</v>
      </c>
      <c r="D25" s="109"/>
      <c r="E25" s="86"/>
      <c r="F25" s="87"/>
    </row>
    <row r="26" spans="1:7" ht="31.5">
      <c r="A26" s="28">
        <v>22000000</v>
      </c>
      <c r="B26" s="32" t="s">
        <v>70</v>
      </c>
      <c r="C26" s="63">
        <f>C27+C28+C29+C32+C33+C30</f>
        <v>591.64</v>
      </c>
      <c r="D26" s="109"/>
      <c r="E26" s="86"/>
      <c r="F26" s="87"/>
      <c r="G26" s="81"/>
    </row>
    <row r="27" spans="1:6" ht="31.5">
      <c r="A27" s="30">
        <v>22010300</v>
      </c>
      <c r="B27" s="31" t="s">
        <v>45</v>
      </c>
      <c r="C27" s="64">
        <v>17.97</v>
      </c>
      <c r="D27" s="109"/>
      <c r="E27" s="86"/>
      <c r="F27" s="87"/>
    </row>
    <row r="28" spans="1:6" ht="15.75">
      <c r="A28" s="35">
        <v>22012500</v>
      </c>
      <c r="B28" s="43" t="s">
        <v>27</v>
      </c>
      <c r="C28" s="66">
        <v>363.97</v>
      </c>
      <c r="D28" s="109"/>
      <c r="E28" s="86"/>
      <c r="F28" s="87"/>
    </row>
    <row r="29" spans="1:6" ht="31.5">
      <c r="A29" s="35">
        <v>22012600</v>
      </c>
      <c r="B29" s="43" t="s">
        <v>34</v>
      </c>
      <c r="C29" s="66">
        <v>130.5</v>
      </c>
      <c r="D29" s="109"/>
      <c r="E29" s="86"/>
      <c r="F29" s="87"/>
    </row>
    <row r="30" spans="1:6" ht="63" customHeight="1">
      <c r="A30" s="35">
        <v>22012900</v>
      </c>
      <c r="B30" s="43" t="s">
        <v>152</v>
      </c>
      <c r="C30" s="66">
        <v>2.27</v>
      </c>
      <c r="D30" s="109"/>
      <c r="E30" s="86"/>
      <c r="F30" s="87"/>
    </row>
    <row r="31" spans="1:6" ht="31.5">
      <c r="A31" s="35">
        <v>22080000</v>
      </c>
      <c r="B31" s="43" t="s">
        <v>63</v>
      </c>
      <c r="C31" s="66">
        <v>69.9</v>
      </c>
      <c r="D31" s="109"/>
      <c r="E31" s="86"/>
      <c r="F31" s="87"/>
    </row>
    <row r="32" spans="1:6" ht="31.5">
      <c r="A32" s="35">
        <v>22080400</v>
      </c>
      <c r="B32" s="43" t="s">
        <v>48</v>
      </c>
      <c r="C32" s="66">
        <v>69.9</v>
      </c>
      <c r="D32" s="109"/>
      <c r="E32" s="86"/>
      <c r="F32" s="87"/>
    </row>
    <row r="33" spans="1:6" ht="15.75">
      <c r="A33" s="30">
        <v>22090000</v>
      </c>
      <c r="B33" s="42" t="s">
        <v>28</v>
      </c>
      <c r="C33" s="64">
        <v>7.03</v>
      </c>
      <c r="D33" s="109"/>
      <c r="E33" s="86"/>
      <c r="F33" s="87"/>
    </row>
    <row r="34" spans="1:6" ht="31.5">
      <c r="A34" s="30">
        <v>22090100</v>
      </c>
      <c r="B34" s="42" t="s">
        <v>64</v>
      </c>
      <c r="C34" s="64">
        <v>5.05</v>
      </c>
      <c r="D34" s="109"/>
      <c r="E34" s="86"/>
      <c r="F34" s="87"/>
    </row>
    <row r="35" spans="1:6" ht="31.5">
      <c r="A35" s="30">
        <v>22090400</v>
      </c>
      <c r="B35" s="42" t="s">
        <v>65</v>
      </c>
      <c r="C35" s="64">
        <v>1.98</v>
      </c>
      <c r="D35" s="109"/>
      <c r="E35" s="86"/>
      <c r="F35" s="87"/>
    </row>
    <row r="36" spans="1:6" ht="15.75">
      <c r="A36" s="28">
        <v>24060000</v>
      </c>
      <c r="B36" s="32" t="s">
        <v>16</v>
      </c>
      <c r="C36" s="63">
        <f>C37+C38</f>
        <v>92.00999999999999</v>
      </c>
      <c r="D36" s="109"/>
      <c r="E36" s="86"/>
      <c r="F36" s="87"/>
    </row>
    <row r="37" spans="1:6" ht="15.75">
      <c r="A37" s="30">
        <v>24060300</v>
      </c>
      <c r="B37" s="31" t="s">
        <v>4</v>
      </c>
      <c r="C37" s="64">
        <v>91.19</v>
      </c>
      <c r="D37" s="109"/>
      <c r="E37" s="86"/>
      <c r="F37" s="87"/>
    </row>
    <row r="38" spans="1:6" ht="64.5" customHeight="1">
      <c r="A38" s="30">
        <v>24062200</v>
      </c>
      <c r="B38" s="31" t="s">
        <v>153</v>
      </c>
      <c r="C38" s="64">
        <v>0.82</v>
      </c>
      <c r="D38" s="109"/>
      <c r="E38" s="86"/>
      <c r="F38" s="87"/>
    </row>
    <row r="39" spans="1:6" ht="15.75">
      <c r="A39" s="28"/>
      <c r="B39" s="32" t="s">
        <v>73</v>
      </c>
      <c r="C39" s="63">
        <f>C6+C22</f>
        <v>42329.31</v>
      </c>
      <c r="D39" s="109"/>
      <c r="E39" s="86"/>
      <c r="F39" s="87"/>
    </row>
    <row r="40" spans="1:6" ht="15.75">
      <c r="A40" s="28">
        <v>40000000</v>
      </c>
      <c r="B40" s="40" t="s">
        <v>3</v>
      </c>
      <c r="C40" s="63">
        <f>C41+C44+C43</f>
        <v>22417.45</v>
      </c>
      <c r="D40" s="109"/>
      <c r="E40" s="86"/>
      <c r="F40" s="87"/>
    </row>
    <row r="41" spans="1:6" ht="15.75">
      <c r="A41" s="13">
        <v>41030000</v>
      </c>
      <c r="B41" s="44" t="s">
        <v>71</v>
      </c>
      <c r="C41" s="63">
        <f>C42</f>
        <v>21289.95</v>
      </c>
      <c r="D41" s="109"/>
      <c r="E41" s="86"/>
      <c r="F41" s="87"/>
    </row>
    <row r="42" spans="1:6" ht="15.75">
      <c r="A42" s="12">
        <v>41033900</v>
      </c>
      <c r="B42" s="31" t="s">
        <v>29</v>
      </c>
      <c r="C42" s="64">
        <v>21289.95</v>
      </c>
      <c r="D42" s="109"/>
      <c r="E42" s="86"/>
      <c r="F42" s="87"/>
    </row>
    <row r="43" spans="1:6" ht="15.75">
      <c r="A43" s="12">
        <v>41040000</v>
      </c>
      <c r="B43" s="31" t="s">
        <v>62</v>
      </c>
      <c r="C43" s="64">
        <v>772</v>
      </c>
      <c r="D43" s="109"/>
      <c r="E43" s="86"/>
      <c r="F43" s="87"/>
    </row>
    <row r="44" spans="1:6" ht="24.75" customHeight="1">
      <c r="A44" s="12">
        <v>41050000</v>
      </c>
      <c r="B44" s="31" t="s">
        <v>49</v>
      </c>
      <c r="C44" s="65">
        <f>C46+C45</f>
        <v>355.5</v>
      </c>
      <c r="D44" s="109"/>
      <c r="E44" s="86"/>
      <c r="F44" s="87"/>
    </row>
    <row r="45" spans="1:6" ht="33" customHeight="1">
      <c r="A45" s="12">
        <v>41051000</v>
      </c>
      <c r="B45" s="31" t="s">
        <v>61</v>
      </c>
      <c r="C45" s="65">
        <v>316.5</v>
      </c>
      <c r="D45" s="109"/>
      <c r="E45" s="86"/>
      <c r="F45" s="87"/>
    </row>
    <row r="46" spans="1:6" ht="47.25">
      <c r="A46" s="12">
        <v>41051200</v>
      </c>
      <c r="B46" s="31" t="s">
        <v>58</v>
      </c>
      <c r="C46" s="64">
        <v>39</v>
      </c>
      <c r="D46" s="109"/>
      <c r="E46" s="86"/>
      <c r="F46" s="87"/>
    </row>
    <row r="47" spans="1:6" ht="15.75">
      <c r="A47" s="12">
        <v>41053900</v>
      </c>
      <c r="B47" s="31" t="s">
        <v>106</v>
      </c>
      <c r="C47" s="64">
        <v>299.93</v>
      </c>
      <c r="D47" s="109"/>
      <c r="E47" s="86"/>
      <c r="F47" s="87"/>
    </row>
    <row r="48" spans="1:6" ht="37.5" customHeight="1">
      <c r="A48" s="12">
        <v>41055000</v>
      </c>
      <c r="B48" s="31" t="s">
        <v>107</v>
      </c>
      <c r="C48" s="64">
        <v>535.34</v>
      </c>
      <c r="D48" s="109"/>
      <c r="E48" s="86"/>
      <c r="F48" s="87"/>
    </row>
    <row r="49" spans="1:6" ht="15.75">
      <c r="A49" s="12"/>
      <c r="B49" s="17" t="s">
        <v>72</v>
      </c>
      <c r="C49" s="63">
        <f>C39+C40+C47+C48</f>
        <v>65582.03</v>
      </c>
      <c r="D49" s="109"/>
      <c r="E49" s="86"/>
      <c r="F49" s="87"/>
    </row>
    <row r="50" spans="1:6" ht="15.75">
      <c r="A50" s="12"/>
      <c r="B50" s="17"/>
      <c r="C50" s="63"/>
      <c r="D50" s="109"/>
      <c r="E50" s="86"/>
      <c r="F50" s="87"/>
    </row>
    <row r="51" spans="1:6" ht="47.25">
      <c r="A51" s="12" t="s">
        <v>46</v>
      </c>
      <c r="B51" s="13" t="s">
        <v>5</v>
      </c>
      <c r="C51" s="64" t="s">
        <v>162</v>
      </c>
      <c r="D51" s="109"/>
      <c r="E51" s="88"/>
      <c r="F51" s="87"/>
    </row>
    <row r="52" spans="1:6" ht="15.75">
      <c r="A52" s="52" t="s">
        <v>37</v>
      </c>
      <c r="B52" s="14" t="s">
        <v>6</v>
      </c>
      <c r="C52" s="67">
        <v>6647.9</v>
      </c>
      <c r="D52" s="109"/>
      <c r="E52" s="89"/>
      <c r="F52" s="87"/>
    </row>
    <row r="53" spans="1:6" ht="15.75">
      <c r="A53" s="52" t="s">
        <v>38</v>
      </c>
      <c r="B53" s="14" t="s">
        <v>7</v>
      </c>
      <c r="C53" s="67">
        <f>SUM(C54:C65)</f>
        <v>38636.59999999999</v>
      </c>
      <c r="D53" s="109"/>
      <c r="E53" s="89"/>
      <c r="F53" s="87"/>
    </row>
    <row r="54" spans="1:6" ht="15.75">
      <c r="A54" s="53" t="s">
        <v>36</v>
      </c>
      <c r="B54" s="59" t="s">
        <v>50</v>
      </c>
      <c r="C54" s="69">
        <v>11070.3</v>
      </c>
      <c r="D54" s="109"/>
      <c r="E54" s="93"/>
      <c r="F54" s="87"/>
    </row>
    <row r="55" spans="1:6" ht="31.5">
      <c r="A55" s="53" t="s">
        <v>79</v>
      </c>
      <c r="B55" s="59" t="s">
        <v>80</v>
      </c>
      <c r="C55" s="69">
        <v>5290</v>
      </c>
      <c r="D55" s="109"/>
      <c r="E55" s="93"/>
      <c r="F55" s="87"/>
    </row>
    <row r="56" spans="1:6" ht="31.5">
      <c r="A56" s="53" t="s">
        <v>81</v>
      </c>
      <c r="B56" s="59" t="s">
        <v>82</v>
      </c>
      <c r="C56" s="69">
        <v>901.4</v>
      </c>
      <c r="D56" s="109"/>
      <c r="E56" s="93"/>
      <c r="F56" s="87"/>
    </row>
    <row r="57" spans="1:6" ht="31.5">
      <c r="A57" s="53" t="s">
        <v>83</v>
      </c>
      <c r="B57" s="59" t="s">
        <v>84</v>
      </c>
      <c r="C57" s="69">
        <v>15111.6</v>
      </c>
      <c r="D57" s="109"/>
      <c r="E57" s="93"/>
      <c r="F57" s="87"/>
    </row>
    <row r="58" spans="1:6" ht="31.5">
      <c r="A58" s="53" t="s">
        <v>85</v>
      </c>
      <c r="B58" s="59" t="s">
        <v>86</v>
      </c>
      <c r="C58" s="69">
        <v>1874.6</v>
      </c>
      <c r="D58" s="109"/>
      <c r="E58" s="93"/>
      <c r="F58" s="87"/>
    </row>
    <row r="59" spans="1:6" ht="31.5">
      <c r="A59" s="53" t="s">
        <v>87</v>
      </c>
      <c r="B59" s="59" t="s">
        <v>92</v>
      </c>
      <c r="C59" s="69">
        <v>1029.6</v>
      </c>
      <c r="D59" s="109"/>
      <c r="E59" s="93"/>
      <c r="F59" s="87"/>
    </row>
    <row r="60" spans="1:6" ht="15.75">
      <c r="A60" s="53" t="s">
        <v>75</v>
      </c>
      <c r="B60" s="59" t="s">
        <v>76</v>
      </c>
      <c r="C60" s="69">
        <v>1780.7</v>
      </c>
      <c r="D60" s="109"/>
      <c r="E60" s="93"/>
      <c r="F60" s="87"/>
    </row>
    <row r="61" spans="1:6" ht="15.75">
      <c r="A61" s="53" t="s">
        <v>88</v>
      </c>
      <c r="B61" s="59" t="s">
        <v>89</v>
      </c>
      <c r="C61" s="69">
        <v>1152.4</v>
      </c>
      <c r="D61" s="109"/>
      <c r="E61" s="93"/>
      <c r="F61" s="87"/>
    </row>
    <row r="62" spans="1:6" ht="15.75">
      <c r="A62" s="53" t="s">
        <v>77</v>
      </c>
      <c r="B62" s="59" t="s">
        <v>78</v>
      </c>
      <c r="C62" s="69">
        <v>164.6</v>
      </c>
      <c r="D62" s="109"/>
      <c r="E62" s="93"/>
      <c r="F62" s="87"/>
    </row>
    <row r="63" spans="1:6" ht="30" customHeight="1">
      <c r="A63" s="53" t="s">
        <v>94</v>
      </c>
      <c r="B63" s="59" t="s">
        <v>95</v>
      </c>
      <c r="C63" s="69">
        <v>39</v>
      </c>
      <c r="D63" s="109"/>
      <c r="E63" s="93"/>
      <c r="F63" s="87"/>
    </row>
    <row r="64" spans="1:6" ht="26.25" customHeight="1">
      <c r="A64" s="53" t="s">
        <v>96</v>
      </c>
      <c r="B64" s="59" t="s">
        <v>97</v>
      </c>
      <c r="C64" s="69">
        <v>183.7</v>
      </c>
      <c r="D64" s="109"/>
      <c r="E64" s="93"/>
      <c r="F64" s="87"/>
    </row>
    <row r="65" spans="1:6" ht="36" customHeight="1">
      <c r="A65" s="53" t="s">
        <v>98</v>
      </c>
      <c r="B65" s="59" t="s">
        <v>99</v>
      </c>
      <c r="C65" s="69">
        <v>38.7</v>
      </c>
      <c r="D65" s="109"/>
      <c r="E65" s="93"/>
      <c r="F65" s="87"/>
    </row>
    <row r="66" spans="1:6" ht="36" customHeight="1">
      <c r="A66" s="54" t="s">
        <v>122</v>
      </c>
      <c r="B66" s="78" t="s">
        <v>123</v>
      </c>
      <c r="C66" s="70">
        <f>C69+C70+C71+C67+C68</f>
        <v>2204.358</v>
      </c>
      <c r="D66" s="109"/>
      <c r="E66" s="93"/>
      <c r="F66" s="87"/>
    </row>
    <row r="67" spans="1:6" ht="24" customHeight="1">
      <c r="A67" s="53" t="s">
        <v>136</v>
      </c>
      <c r="B67" s="59" t="s">
        <v>137</v>
      </c>
      <c r="C67" s="113">
        <v>1336.5</v>
      </c>
      <c r="D67" s="109"/>
      <c r="E67" s="93"/>
      <c r="F67" s="87"/>
    </row>
    <row r="68" spans="1:6" ht="24" customHeight="1">
      <c r="A68" s="53" t="s">
        <v>154</v>
      </c>
      <c r="B68" s="59" t="s">
        <v>155</v>
      </c>
      <c r="C68" s="113">
        <v>16.958</v>
      </c>
      <c r="D68" s="109"/>
      <c r="E68" s="93"/>
      <c r="F68" s="87"/>
    </row>
    <row r="69" spans="1:6" ht="31.5" customHeight="1">
      <c r="A69" s="53" t="s">
        <v>118</v>
      </c>
      <c r="B69" s="59" t="s">
        <v>119</v>
      </c>
      <c r="C69" s="113">
        <v>125</v>
      </c>
      <c r="D69" s="109"/>
      <c r="E69" s="93"/>
      <c r="F69" s="87"/>
    </row>
    <row r="70" spans="1:6" ht="19.5" customHeight="1">
      <c r="A70" s="53" t="s">
        <v>120</v>
      </c>
      <c r="B70" s="59" t="s">
        <v>121</v>
      </c>
      <c r="C70" s="113">
        <v>304.4</v>
      </c>
      <c r="D70" s="109"/>
      <c r="E70" s="93"/>
      <c r="F70" s="87"/>
    </row>
    <row r="71" spans="1:6" ht="18" customHeight="1">
      <c r="A71" s="53" t="s">
        <v>108</v>
      </c>
      <c r="B71" s="59" t="s">
        <v>109</v>
      </c>
      <c r="C71" s="69">
        <v>421.5</v>
      </c>
      <c r="D71" s="109"/>
      <c r="E71" s="93"/>
      <c r="F71" s="87"/>
    </row>
    <row r="72" spans="1:6" ht="15.75">
      <c r="A72" s="52" t="s">
        <v>39</v>
      </c>
      <c r="B72" s="14" t="s">
        <v>15</v>
      </c>
      <c r="C72" s="67">
        <f>SUM(C73:C84)</f>
        <v>2263.1</v>
      </c>
      <c r="D72" s="109"/>
      <c r="E72" s="89"/>
      <c r="F72" s="87"/>
    </row>
    <row r="73" spans="1:6" ht="15.75">
      <c r="A73" s="53" t="s">
        <v>100</v>
      </c>
      <c r="B73" s="112" t="s">
        <v>101</v>
      </c>
      <c r="C73" s="113">
        <v>15.4</v>
      </c>
      <c r="D73" s="109"/>
      <c r="E73" s="89"/>
      <c r="F73" s="87"/>
    </row>
    <row r="74" spans="1:6" ht="31.5">
      <c r="A74" s="6">
        <v>3033</v>
      </c>
      <c r="B74" s="59" t="s">
        <v>40</v>
      </c>
      <c r="C74" s="69">
        <v>189.3</v>
      </c>
      <c r="D74" s="109"/>
      <c r="E74" s="93"/>
      <c r="F74" s="87"/>
    </row>
    <row r="75" spans="1:6" ht="31.5">
      <c r="A75" s="6">
        <v>3035</v>
      </c>
      <c r="B75" s="59" t="s">
        <v>110</v>
      </c>
      <c r="C75" s="69">
        <v>11.6</v>
      </c>
      <c r="D75" s="109"/>
      <c r="E75" s="93"/>
      <c r="F75" s="87"/>
    </row>
    <row r="76" spans="1:6" ht="31.5">
      <c r="A76" s="6">
        <v>3050</v>
      </c>
      <c r="B76" s="59" t="s">
        <v>142</v>
      </c>
      <c r="C76" s="69">
        <v>203.5</v>
      </c>
      <c r="D76" s="109"/>
      <c r="E76" s="93"/>
      <c r="F76" s="87"/>
    </row>
    <row r="77" spans="1:6" ht="31.5">
      <c r="A77" s="6">
        <v>3104</v>
      </c>
      <c r="B77" s="59" t="s">
        <v>41</v>
      </c>
      <c r="C77" s="69">
        <v>793.3</v>
      </c>
      <c r="E77" s="93"/>
      <c r="F77" s="87"/>
    </row>
    <row r="78" spans="1:6" ht="15.75">
      <c r="A78" s="6">
        <v>3105</v>
      </c>
      <c r="B78" s="59" t="s">
        <v>51</v>
      </c>
      <c r="C78" s="69">
        <v>317.6</v>
      </c>
      <c r="E78" s="93"/>
      <c r="F78" s="87"/>
    </row>
    <row r="79" spans="1:6" ht="15.75">
      <c r="A79" s="6">
        <v>3121</v>
      </c>
      <c r="B79" s="59" t="s">
        <v>90</v>
      </c>
      <c r="C79" s="69">
        <v>132.4</v>
      </c>
      <c r="E79" s="93"/>
      <c r="F79" s="87"/>
    </row>
    <row r="80" spans="1:6" ht="47.25">
      <c r="A80" s="6">
        <v>3160</v>
      </c>
      <c r="B80" s="59" t="s">
        <v>102</v>
      </c>
      <c r="C80" s="69">
        <v>95.1</v>
      </c>
      <c r="E80" s="93"/>
      <c r="F80" s="87"/>
    </row>
    <row r="81" spans="1:6" ht="31.5">
      <c r="A81" s="6">
        <v>3171</v>
      </c>
      <c r="B81" s="59" t="s">
        <v>164</v>
      </c>
      <c r="C81" s="69">
        <v>2.4</v>
      </c>
      <c r="E81" s="93"/>
      <c r="F81" s="87"/>
    </row>
    <row r="82" spans="1:6" ht="47.25">
      <c r="A82" s="6">
        <v>3180</v>
      </c>
      <c r="B82" s="59" t="s">
        <v>103</v>
      </c>
      <c r="C82" s="69">
        <v>69.2</v>
      </c>
      <c r="E82" s="93"/>
      <c r="F82" s="87"/>
    </row>
    <row r="83" spans="1:6" ht="15.75">
      <c r="A83" s="6">
        <v>3191</v>
      </c>
      <c r="B83" s="59" t="s">
        <v>143</v>
      </c>
      <c r="C83" s="69">
        <v>16.8</v>
      </c>
      <c r="E83" s="93"/>
      <c r="F83" s="87"/>
    </row>
    <row r="84" spans="1:6" ht="15.75">
      <c r="A84" s="6">
        <v>3242</v>
      </c>
      <c r="B84" s="59" t="s">
        <v>104</v>
      </c>
      <c r="C84" s="69">
        <v>416.5</v>
      </c>
      <c r="E84" s="93"/>
      <c r="F84" s="87"/>
    </row>
    <row r="85" spans="1:6" s="3" customFormat="1" ht="15.75">
      <c r="A85" s="55">
        <v>4000</v>
      </c>
      <c r="B85" s="8" t="s">
        <v>8</v>
      </c>
      <c r="C85" s="70">
        <f>SUM(C87+C88+C89+C86+C90)</f>
        <v>2138.3</v>
      </c>
      <c r="E85" s="94"/>
      <c r="F85" s="87"/>
    </row>
    <row r="86" spans="1:6" ht="15.75">
      <c r="A86" s="6">
        <v>4030</v>
      </c>
      <c r="B86" s="59" t="s">
        <v>52</v>
      </c>
      <c r="C86" s="69">
        <v>901.7</v>
      </c>
      <c r="E86" s="93"/>
      <c r="F86" s="87"/>
    </row>
    <row r="87" spans="1:6" ht="15.75">
      <c r="A87" s="6">
        <v>4040</v>
      </c>
      <c r="B87" s="59" t="s">
        <v>53</v>
      </c>
      <c r="C87" s="69">
        <v>100.5</v>
      </c>
      <c r="E87" s="93"/>
      <c r="F87" s="87"/>
    </row>
    <row r="88" spans="1:6" ht="31.5">
      <c r="A88" s="6">
        <v>4060</v>
      </c>
      <c r="B88" s="59" t="s">
        <v>54</v>
      </c>
      <c r="C88" s="69">
        <v>952.2</v>
      </c>
      <c r="E88" s="93"/>
      <c r="F88" s="87"/>
    </row>
    <row r="89" spans="1:6" ht="15.75">
      <c r="A89" s="6">
        <v>4081</v>
      </c>
      <c r="B89" s="59" t="s">
        <v>55</v>
      </c>
      <c r="C89" s="69">
        <v>157.7</v>
      </c>
      <c r="E89" s="93"/>
      <c r="F89" s="87"/>
    </row>
    <row r="90" spans="1:6" ht="15.75">
      <c r="A90" s="6">
        <v>4082</v>
      </c>
      <c r="B90" s="59" t="s">
        <v>111</v>
      </c>
      <c r="C90" s="69">
        <v>26.2</v>
      </c>
      <c r="E90" s="93"/>
      <c r="F90" s="87"/>
    </row>
    <row r="91" spans="1:6" s="3" customFormat="1" ht="15.75">
      <c r="A91" s="55">
        <v>5000</v>
      </c>
      <c r="B91" s="8" t="s">
        <v>35</v>
      </c>
      <c r="C91" s="70">
        <f>C92+C93</f>
        <v>721.8000000000001</v>
      </c>
      <c r="E91" s="94"/>
      <c r="F91" s="87"/>
    </row>
    <row r="92" spans="1:6" ht="15.75">
      <c r="A92" s="6">
        <v>5011</v>
      </c>
      <c r="B92" s="61" t="s">
        <v>42</v>
      </c>
      <c r="C92" s="69">
        <v>188.6</v>
      </c>
      <c r="E92" s="93"/>
      <c r="F92" s="87"/>
    </row>
    <row r="93" spans="1:6" ht="31.5">
      <c r="A93" s="6">
        <v>5031</v>
      </c>
      <c r="B93" s="61" t="s">
        <v>105</v>
      </c>
      <c r="C93" s="69">
        <v>533.2</v>
      </c>
      <c r="E93" s="93"/>
      <c r="F93" s="87"/>
    </row>
    <row r="94" spans="1:6" ht="15.75">
      <c r="A94" s="52" t="s">
        <v>43</v>
      </c>
      <c r="B94" s="8" t="s">
        <v>10</v>
      </c>
      <c r="C94" s="67">
        <f>C95+C96+C97</f>
        <v>6501.200000000001</v>
      </c>
      <c r="E94" s="89"/>
      <c r="F94" s="87"/>
    </row>
    <row r="95" spans="1:6" ht="31.5">
      <c r="A95" s="53" t="s">
        <v>112</v>
      </c>
      <c r="B95" s="112" t="s">
        <v>113</v>
      </c>
      <c r="C95" s="110">
        <v>1107.9</v>
      </c>
      <c r="E95" s="89"/>
      <c r="F95" s="87"/>
    </row>
    <row r="96" spans="1:6" ht="15.75">
      <c r="A96" s="53" t="s">
        <v>44</v>
      </c>
      <c r="B96" s="59" t="s">
        <v>57</v>
      </c>
      <c r="C96" s="110">
        <v>5193.3</v>
      </c>
      <c r="E96" s="90"/>
      <c r="F96" s="87"/>
    </row>
    <row r="97" spans="1:6" ht="63">
      <c r="A97" s="53" t="s">
        <v>144</v>
      </c>
      <c r="B97" s="115" t="s">
        <v>145</v>
      </c>
      <c r="C97" s="110">
        <v>200</v>
      </c>
      <c r="E97" s="90"/>
      <c r="F97" s="87"/>
    </row>
    <row r="98" spans="1:6" ht="15.75">
      <c r="A98" s="54" t="s">
        <v>124</v>
      </c>
      <c r="B98" s="116" t="s">
        <v>125</v>
      </c>
      <c r="C98" s="117">
        <f>C99+C100</f>
        <v>88.2</v>
      </c>
      <c r="E98" s="90"/>
      <c r="F98" s="87"/>
    </row>
    <row r="99" spans="1:6" ht="15.75">
      <c r="A99" s="53" t="s">
        <v>114</v>
      </c>
      <c r="B99" s="115" t="s">
        <v>115</v>
      </c>
      <c r="C99" s="110">
        <v>70.5</v>
      </c>
      <c r="E99" s="90"/>
      <c r="F99" s="87"/>
    </row>
    <row r="100" spans="1:6" ht="15.75">
      <c r="A100" s="53" t="s">
        <v>156</v>
      </c>
      <c r="B100" s="115" t="s">
        <v>157</v>
      </c>
      <c r="C100" s="110">
        <v>17.7</v>
      </c>
      <c r="E100" s="90"/>
      <c r="F100" s="87"/>
    </row>
    <row r="101" spans="1:6" ht="15.75">
      <c r="A101" s="54" t="s">
        <v>146</v>
      </c>
      <c r="B101" s="116" t="s">
        <v>147</v>
      </c>
      <c r="C101" s="117">
        <f>C102+C103</f>
        <v>63.1</v>
      </c>
      <c r="E101" s="90"/>
      <c r="F101" s="87"/>
    </row>
    <row r="102" spans="1:6" ht="19.5" customHeight="1">
      <c r="A102" s="53" t="s">
        <v>148</v>
      </c>
      <c r="B102" s="115" t="s">
        <v>149</v>
      </c>
      <c r="C102" s="110">
        <v>33.7</v>
      </c>
      <c r="E102" s="90"/>
      <c r="F102" s="87"/>
    </row>
    <row r="103" spans="1:6" ht="15.75">
      <c r="A103" s="53" t="s">
        <v>150</v>
      </c>
      <c r="B103" s="115" t="s">
        <v>151</v>
      </c>
      <c r="C103" s="110">
        <v>29.4</v>
      </c>
      <c r="E103" s="90"/>
      <c r="F103" s="87"/>
    </row>
    <row r="104" spans="1:6" ht="15.75">
      <c r="A104" s="54" t="s">
        <v>126</v>
      </c>
      <c r="B104" s="116" t="s">
        <v>127</v>
      </c>
      <c r="C104" s="117">
        <f>C106+C105</f>
        <v>191.9</v>
      </c>
      <c r="E104" s="90"/>
      <c r="F104" s="87"/>
    </row>
    <row r="105" spans="1:6" ht="15.75">
      <c r="A105" s="53" t="s">
        <v>158</v>
      </c>
      <c r="B105" s="115" t="s">
        <v>159</v>
      </c>
      <c r="C105" s="110">
        <v>41.9</v>
      </c>
      <c r="E105" s="90"/>
      <c r="F105" s="87"/>
    </row>
    <row r="106" spans="1:6" ht="31.5">
      <c r="A106" s="53" t="s">
        <v>116</v>
      </c>
      <c r="B106" s="115" t="s">
        <v>117</v>
      </c>
      <c r="C106" s="110">
        <v>150</v>
      </c>
      <c r="E106" s="90"/>
      <c r="F106" s="87"/>
    </row>
    <row r="107" spans="1:6" ht="16.5" thickBot="1">
      <c r="A107" s="60"/>
      <c r="B107" s="15" t="s">
        <v>9</v>
      </c>
      <c r="C107" s="71">
        <f>C52+C53+C66+C72+C85+C91+C94+C98+C104+C101</f>
        <v>59456.458</v>
      </c>
      <c r="E107" s="95"/>
      <c r="F107" s="87"/>
    </row>
    <row r="108" spans="1:6" ht="18.75">
      <c r="A108" s="18"/>
      <c r="B108" s="19" t="s">
        <v>22</v>
      </c>
      <c r="C108" s="19"/>
      <c r="E108" s="96"/>
      <c r="F108" s="87"/>
    </row>
    <row r="109" spans="1:6" ht="18.75">
      <c r="A109" s="18"/>
      <c r="B109" s="20" t="s">
        <v>30</v>
      </c>
      <c r="C109" s="21"/>
      <c r="E109" s="97"/>
      <c r="F109" s="87"/>
    </row>
    <row r="110" spans="1:6" ht="18.75">
      <c r="A110" s="18"/>
      <c r="B110" s="22" t="s">
        <v>163</v>
      </c>
      <c r="C110" s="22"/>
      <c r="E110" s="98"/>
      <c r="F110" s="87"/>
    </row>
    <row r="111" spans="1:6" ht="15.75">
      <c r="A111" s="18"/>
      <c r="B111" s="23"/>
      <c r="C111" s="24" t="s">
        <v>21</v>
      </c>
      <c r="E111" s="99"/>
      <c r="F111" s="87"/>
    </row>
    <row r="112" spans="1:6" ht="47.25">
      <c r="A112" s="12"/>
      <c r="B112" s="45" t="s">
        <v>0</v>
      </c>
      <c r="C112" s="12" t="s">
        <v>161</v>
      </c>
      <c r="E112" s="100"/>
      <c r="F112" s="87"/>
    </row>
    <row r="113" spans="1:6" ht="15.75">
      <c r="A113" s="46">
        <v>10000000</v>
      </c>
      <c r="B113" s="51" t="s">
        <v>1</v>
      </c>
      <c r="C113" s="65">
        <f>C114</f>
        <v>39.8</v>
      </c>
      <c r="E113" s="92"/>
      <c r="F113" s="87"/>
    </row>
    <row r="114" spans="1:6" ht="15.75">
      <c r="A114" s="38">
        <v>19000000</v>
      </c>
      <c r="B114" s="39" t="s">
        <v>26</v>
      </c>
      <c r="C114" s="65">
        <f>C115</f>
        <v>39.8</v>
      </c>
      <c r="E114" s="92"/>
      <c r="F114" s="87"/>
    </row>
    <row r="115" spans="1:6" ht="15.75">
      <c r="A115" s="30">
        <v>19010000</v>
      </c>
      <c r="B115" s="16" t="s">
        <v>12</v>
      </c>
      <c r="C115" s="64">
        <v>39.8</v>
      </c>
      <c r="E115" s="88"/>
      <c r="F115" s="87"/>
    </row>
    <row r="116" spans="1:6" ht="15.75">
      <c r="A116" s="28">
        <v>20000000</v>
      </c>
      <c r="B116" s="47" t="s">
        <v>13</v>
      </c>
      <c r="C116" s="63">
        <f>C119+C122+C117</f>
        <v>1864.36</v>
      </c>
      <c r="E116" s="86"/>
      <c r="F116" s="87"/>
    </row>
    <row r="117" spans="1:6" ht="15.75">
      <c r="A117" s="28">
        <v>21000000</v>
      </c>
      <c r="B117" s="41" t="s">
        <v>128</v>
      </c>
      <c r="C117" s="63">
        <f>C118</f>
        <v>0.62</v>
      </c>
      <c r="E117" s="86"/>
      <c r="F117" s="87"/>
    </row>
    <row r="118" spans="1:6" ht="31.5">
      <c r="A118" s="28">
        <v>21110000</v>
      </c>
      <c r="B118" s="41" t="s">
        <v>129</v>
      </c>
      <c r="C118" s="63">
        <v>0.62</v>
      </c>
      <c r="E118" s="86"/>
      <c r="F118" s="87"/>
    </row>
    <row r="119" spans="1:6" ht="15.75">
      <c r="A119" s="38">
        <v>24000000</v>
      </c>
      <c r="B119" s="41" t="s">
        <v>16</v>
      </c>
      <c r="C119" s="65">
        <f>C120+C121</f>
        <v>56.78</v>
      </c>
      <c r="E119" s="101"/>
      <c r="F119" s="87"/>
    </row>
    <row r="120" spans="1:6" ht="15.75">
      <c r="A120" s="35">
        <v>24062100</v>
      </c>
      <c r="B120" s="48" t="s">
        <v>32</v>
      </c>
      <c r="C120" s="66">
        <v>49.78</v>
      </c>
      <c r="E120" s="91"/>
      <c r="F120" s="87"/>
    </row>
    <row r="121" spans="1:6" ht="15.75">
      <c r="A121" s="35">
        <v>24170000</v>
      </c>
      <c r="B121" s="48" t="s">
        <v>139</v>
      </c>
      <c r="C121" s="66">
        <v>7</v>
      </c>
      <c r="E121" s="91"/>
      <c r="F121" s="87"/>
    </row>
    <row r="122" spans="1:6" ht="15.75">
      <c r="A122" s="38">
        <v>25000000</v>
      </c>
      <c r="B122" s="41" t="s">
        <v>33</v>
      </c>
      <c r="C122" s="65">
        <v>1806.96</v>
      </c>
      <c r="E122" s="92"/>
      <c r="F122" s="87"/>
    </row>
    <row r="123" spans="1:6" s="9" customFormat="1" ht="15.75">
      <c r="A123" s="38">
        <v>30000000</v>
      </c>
      <c r="B123" s="58" t="s">
        <v>17</v>
      </c>
      <c r="C123" s="72">
        <f>C124</f>
        <v>65.39</v>
      </c>
      <c r="E123" s="102"/>
      <c r="F123" s="87"/>
    </row>
    <row r="124" spans="1:6" ht="15.75">
      <c r="A124" s="30">
        <v>33010100</v>
      </c>
      <c r="B124" s="31" t="s">
        <v>14</v>
      </c>
      <c r="C124" s="64">
        <v>65.39</v>
      </c>
      <c r="E124" s="88"/>
      <c r="F124" s="87"/>
    </row>
    <row r="125" spans="1:6" ht="15.75">
      <c r="A125" s="30"/>
      <c r="B125" s="80" t="s">
        <v>74</v>
      </c>
      <c r="C125" s="65">
        <f>C113+C116+C123</f>
        <v>1969.55</v>
      </c>
      <c r="E125" s="88"/>
      <c r="F125" s="87"/>
    </row>
    <row r="126" spans="1:6" ht="15.75">
      <c r="A126" s="28"/>
      <c r="B126" s="32" t="s">
        <v>72</v>
      </c>
      <c r="C126" s="63">
        <f>C113+C116+C123</f>
        <v>1969.55</v>
      </c>
      <c r="E126" s="86"/>
      <c r="F126" s="87"/>
    </row>
    <row r="127" spans="1:6" ht="15.75">
      <c r="A127" s="25"/>
      <c r="B127" s="25"/>
      <c r="C127" s="25"/>
      <c r="E127" s="25"/>
      <c r="F127" s="87"/>
    </row>
    <row r="128" spans="1:6" ht="47.25">
      <c r="A128" s="12" t="s">
        <v>46</v>
      </c>
      <c r="B128" s="13" t="s">
        <v>5</v>
      </c>
      <c r="C128" s="12" t="s">
        <v>162</v>
      </c>
      <c r="E128" s="100"/>
      <c r="F128" s="87"/>
    </row>
    <row r="129" spans="1:6" ht="15.75">
      <c r="A129" s="118" t="s">
        <v>37</v>
      </c>
      <c r="B129" s="17" t="s">
        <v>6</v>
      </c>
      <c r="C129" s="46">
        <v>680.9</v>
      </c>
      <c r="E129" s="100"/>
      <c r="F129" s="87"/>
    </row>
    <row r="130" spans="1:6" ht="15.75">
      <c r="A130" s="52" t="s">
        <v>38</v>
      </c>
      <c r="B130" s="8" t="s">
        <v>7</v>
      </c>
      <c r="C130" s="73">
        <f>C131+C134+C135+C132+C133+C136</f>
        <v>1275.8</v>
      </c>
      <c r="D130" s="3"/>
      <c r="E130" s="103"/>
      <c r="F130" s="87"/>
    </row>
    <row r="131" spans="1:6" ht="15.75">
      <c r="A131" s="7" t="s">
        <v>36</v>
      </c>
      <c r="B131" s="59" t="s">
        <v>50</v>
      </c>
      <c r="C131" s="74">
        <v>816.5</v>
      </c>
      <c r="E131" s="104"/>
      <c r="F131" s="87"/>
    </row>
    <row r="132" spans="1:6" ht="15.75">
      <c r="A132" s="7" t="s">
        <v>130</v>
      </c>
      <c r="B132" s="59" t="s">
        <v>131</v>
      </c>
      <c r="C132" s="74">
        <v>145.9</v>
      </c>
      <c r="E132" s="104"/>
      <c r="F132" s="87"/>
    </row>
    <row r="133" spans="1:6" ht="31.5">
      <c r="A133" s="7" t="s">
        <v>81</v>
      </c>
      <c r="B133" s="59" t="s">
        <v>132</v>
      </c>
      <c r="C133" s="74">
        <v>60.1</v>
      </c>
      <c r="E133" s="104"/>
      <c r="F133" s="87"/>
    </row>
    <row r="134" spans="1:6" ht="31.5">
      <c r="A134" s="7" t="s">
        <v>87</v>
      </c>
      <c r="B134" s="59" t="s">
        <v>91</v>
      </c>
      <c r="C134" s="74">
        <v>77.7</v>
      </c>
      <c r="E134" s="104"/>
      <c r="F134" s="87"/>
    </row>
    <row r="135" spans="1:6" ht="15.75">
      <c r="A135" s="7" t="s">
        <v>75</v>
      </c>
      <c r="B135" s="59" t="s">
        <v>76</v>
      </c>
      <c r="C135" s="114">
        <v>81</v>
      </c>
      <c r="E135" s="104"/>
      <c r="F135" s="87"/>
    </row>
    <row r="136" spans="1:6" ht="15.75">
      <c r="A136" s="7" t="s">
        <v>88</v>
      </c>
      <c r="B136" s="59" t="s">
        <v>89</v>
      </c>
      <c r="C136" s="114">
        <v>94.6</v>
      </c>
      <c r="E136" s="104"/>
      <c r="F136" s="87"/>
    </row>
    <row r="137" spans="1:6" ht="15.75">
      <c r="A137" s="54" t="s">
        <v>122</v>
      </c>
      <c r="B137" s="78" t="s">
        <v>123</v>
      </c>
      <c r="C137" s="76">
        <f>C138</f>
        <v>166.98</v>
      </c>
      <c r="E137" s="104"/>
      <c r="F137" s="87"/>
    </row>
    <row r="138" spans="1:6" ht="15.75">
      <c r="A138" s="7" t="s">
        <v>136</v>
      </c>
      <c r="B138" s="59" t="s">
        <v>137</v>
      </c>
      <c r="C138" s="114">
        <v>166.98</v>
      </c>
      <c r="E138" s="104"/>
      <c r="F138" s="87"/>
    </row>
    <row r="139" spans="1:6" ht="15.75">
      <c r="A139" s="54" t="s">
        <v>39</v>
      </c>
      <c r="B139" s="78" t="s">
        <v>15</v>
      </c>
      <c r="C139" s="76">
        <f>C140</f>
        <v>2.2</v>
      </c>
      <c r="E139" s="104"/>
      <c r="F139" s="87"/>
    </row>
    <row r="140" spans="1:6" ht="31.5">
      <c r="A140" s="7" t="s">
        <v>165</v>
      </c>
      <c r="B140" s="59" t="s">
        <v>166</v>
      </c>
      <c r="C140" s="114">
        <v>2.2</v>
      </c>
      <c r="E140" s="104"/>
      <c r="F140" s="87"/>
    </row>
    <row r="141" spans="1:6" ht="15.75">
      <c r="A141" s="54" t="s">
        <v>133</v>
      </c>
      <c r="B141" s="78" t="s">
        <v>134</v>
      </c>
      <c r="C141" s="76">
        <f>C142</f>
        <v>0.4</v>
      </c>
      <c r="E141" s="104"/>
      <c r="F141" s="87"/>
    </row>
    <row r="142" spans="1:6" ht="15.75">
      <c r="A142" s="7" t="s">
        <v>135</v>
      </c>
      <c r="B142" s="59" t="s">
        <v>52</v>
      </c>
      <c r="C142" s="114">
        <v>0.4</v>
      </c>
      <c r="E142" s="104"/>
      <c r="F142" s="87"/>
    </row>
    <row r="143" spans="1:6" ht="15.75">
      <c r="A143" s="52" t="s">
        <v>43</v>
      </c>
      <c r="B143" s="62" t="s">
        <v>56</v>
      </c>
      <c r="C143" s="76">
        <f>C144</f>
        <v>616.4</v>
      </c>
      <c r="E143" s="105"/>
      <c r="F143" s="87"/>
    </row>
    <row r="144" spans="1:6" ht="15.75">
      <c r="A144" s="56">
        <v>6030</v>
      </c>
      <c r="B144" s="59" t="s">
        <v>57</v>
      </c>
      <c r="C144" s="75">
        <v>616.4</v>
      </c>
      <c r="E144" s="106"/>
      <c r="F144" s="87"/>
    </row>
    <row r="145" spans="1:6" s="3" customFormat="1" ht="15.75">
      <c r="A145" s="57">
        <v>7000</v>
      </c>
      <c r="B145" s="78" t="s">
        <v>125</v>
      </c>
      <c r="C145" s="76">
        <f>C148+C147+C146</f>
        <v>614.3000000000001</v>
      </c>
      <c r="E145" s="105"/>
      <c r="F145" s="87"/>
    </row>
    <row r="146" spans="1:6" s="3" customFormat="1" ht="15.75">
      <c r="A146" s="111">
        <v>7330</v>
      </c>
      <c r="B146" s="59" t="s">
        <v>167</v>
      </c>
      <c r="C146" s="75">
        <v>10.4</v>
      </c>
      <c r="E146" s="105"/>
      <c r="F146" s="87"/>
    </row>
    <row r="147" spans="1:6" s="3" customFormat="1" ht="15.75">
      <c r="A147" s="111">
        <v>7530</v>
      </c>
      <c r="B147" s="59" t="s">
        <v>138</v>
      </c>
      <c r="C147" s="75">
        <v>45.7</v>
      </c>
      <c r="E147" s="105"/>
      <c r="F147" s="87"/>
    </row>
    <row r="148" spans="1:6" s="3" customFormat="1" ht="15.75">
      <c r="A148" s="111">
        <v>7670</v>
      </c>
      <c r="B148" s="59" t="s">
        <v>93</v>
      </c>
      <c r="C148" s="75">
        <v>558.2</v>
      </c>
      <c r="E148" s="105"/>
      <c r="F148" s="87"/>
    </row>
    <row r="149" spans="1:6" ht="16.5" thickBot="1">
      <c r="A149" s="79"/>
      <c r="B149" s="15" t="s">
        <v>9</v>
      </c>
      <c r="C149" s="82">
        <f>C130+C143+C145+C129+C141+C137+C139</f>
        <v>3356.98</v>
      </c>
      <c r="E149" s="107"/>
      <c r="F149" s="108"/>
    </row>
    <row r="150" ht="19.5" customHeight="1">
      <c r="B150" s="77"/>
    </row>
    <row r="151" ht="19.5" customHeight="1">
      <c r="B151" s="49"/>
    </row>
    <row r="152" ht="19.5" customHeight="1">
      <c r="B152" s="49"/>
    </row>
    <row r="153" ht="19.5" customHeight="1">
      <c r="B153" s="49"/>
    </row>
    <row r="154" ht="19.5" customHeight="1">
      <c r="B154" s="49"/>
    </row>
    <row r="155" ht="19.5" customHeight="1">
      <c r="B155" s="49"/>
    </row>
    <row r="156" ht="19.5" customHeight="1">
      <c r="B156" s="49"/>
    </row>
    <row r="157" ht="19.5" customHeight="1">
      <c r="B157" s="49"/>
    </row>
    <row r="158" ht="19.5" customHeight="1">
      <c r="B158" s="49"/>
    </row>
    <row r="159" ht="19.5" customHeight="1">
      <c r="B159" s="49"/>
    </row>
    <row r="160" ht="19.5" customHeight="1">
      <c r="B160" s="49"/>
    </row>
    <row r="161" ht="19.5" customHeight="1">
      <c r="B161" s="49"/>
    </row>
    <row r="162" ht="19.5" customHeight="1">
      <c r="B162" s="49"/>
    </row>
    <row r="163" ht="19.5" customHeight="1">
      <c r="B163" s="49"/>
    </row>
    <row r="164" ht="19.5" customHeight="1">
      <c r="B164" s="49"/>
    </row>
    <row r="165" ht="19.5" customHeight="1">
      <c r="B165" s="49"/>
    </row>
    <row r="166" ht="19.5" customHeight="1">
      <c r="B166" s="49"/>
    </row>
    <row r="167" ht="19.5" customHeight="1">
      <c r="B167" s="49"/>
    </row>
    <row r="168" ht="19.5" customHeight="1">
      <c r="B168" s="49"/>
    </row>
    <row r="169" ht="19.5" customHeight="1">
      <c r="B169" s="49"/>
    </row>
    <row r="170" ht="19.5" customHeight="1">
      <c r="B170" s="49"/>
    </row>
    <row r="171" ht="19.5" customHeight="1">
      <c r="B171" s="49"/>
    </row>
    <row r="172" ht="19.5" customHeight="1">
      <c r="B172" s="49"/>
    </row>
    <row r="173" ht="19.5" customHeight="1">
      <c r="B173" s="49"/>
    </row>
    <row r="174" ht="19.5" customHeight="1">
      <c r="B174" s="49"/>
    </row>
    <row r="175" ht="19.5" customHeight="1">
      <c r="B175" s="49"/>
    </row>
    <row r="176" ht="19.5" customHeight="1">
      <c r="B176" s="49"/>
    </row>
    <row r="177" ht="19.5" customHeight="1">
      <c r="B177" s="49"/>
    </row>
    <row r="178" ht="19.5" customHeight="1">
      <c r="B178" s="49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3" max="255" man="1"/>
    <brk id="34" max="255" man="1"/>
    <brk id="35" max="255" man="1"/>
    <brk id="61" max="255" man="1"/>
    <brk id="70" max="255" man="1"/>
    <brk id="78" max="255" man="1"/>
    <brk id="82" max="255" man="1"/>
    <brk id="96" max="255" man="1"/>
    <brk id="115" max="255" man="1"/>
    <brk id="117" max="255" man="1"/>
    <brk id="155" max="255" man="1"/>
    <brk id="163" max="255" man="1"/>
    <brk id="165" max="255" man="1"/>
    <brk id="166" max="255" man="1"/>
    <brk id="2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2021-04-05T11:50:03Z</dcterms:modified>
  <cp:category/>
  <cp:version/>
  <cp:contentType/>
  <cp:contentStatus/>
</cp:coreProperties>
</file>