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'Лист1'!$A$1:$C$179</definedName>
    <definedName name="Z_9DE2C2B8_7914_4EF9_9E04_79FC1AB955A1_.wvu.Rows" localSheetId="0" hidden="1">'Лист1'!$20:$20,'Лист1'!#REF!,'Лист1'!#REF!,'Лист1'!#REF!,'Лист1'!#REF!,'Лист1'!#REF!,'Лист1'!#REF!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<sst xmlns="http://schemas.openxmlformats.org/spreadsheetml/2006/main" count="246" uniqueCount="207">
  <si>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</si>
  <si>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</si>
  <si>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</si>
  <si>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</si>
  <si>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</si>
  <si>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</si>
  <si>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</si>
  <si>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</si>
  <si>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</si>
  <si>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</si>
  <si>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</si>
  <si>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</si>
  <si>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</si>
  <si>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</si>
  <si>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</si>
  <si>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</si>
  <si>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</si>
  <si>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</si>
  <si>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</si>
  <si>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</si>
  <si>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</si>
  <si>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</si>
  <si>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</si>
  <si>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</si>
  <si>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</si>
  <si>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</si>
  <si>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</si>
  <si>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</si>
  <si>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</si>
  <si>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</si>
  <si>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</si>
  <si>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</si>
  <si>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</si>
  <si>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</si>
  <si>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</si>
  <si>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</si>
  <si>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</si>
  <si>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</si>
  <si>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</si>
  <si>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</si>
  <si>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</si>
  <si>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</si>
  <si>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</si>
  <si>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</si>
  <si>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</si>
  <si>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</si>
  <si>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</si>
  <si>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</si>
  <si>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</si>
  <si>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</si>
  <si>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</si>
  <si>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</si>
  <si>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</si>
  <si>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</si>
  <si>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</si>
  <si>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</si>
  <si>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</si>
  <si>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</si>
  <si>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</si>
  <si>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</si>
  <si>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</si>
  <si>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</si>
  <si>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</si>
  <si>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</si>
  <si>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</si>
  <si>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</si>
  <si>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</si>
  <si>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</si>
  <si>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</si>
  <si>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</si>
  <si>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</si>
  <si>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</si>
  <si>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</si>
  <si>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</si>
  <si>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</si>
  <si>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</si>
  <si>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</si>
  <si>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</si>
  <si>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</si>
  <si>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</si>
  <si>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</si>
  <si>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</si>
  <si>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</si>
  <si>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</si>
  <si>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</si>
  <si>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</si>
  <si>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</si>
  <si>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</si>
  <si>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</si>
  <si>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</si>
  <si>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</si>
  <si>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</si>
  <si>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</si>
  <si>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</si>
  <si>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</si>
  <si>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</si>
  <si>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</si>
  <si>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</si>
  <si>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</si>
  <si>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</si>
  <si>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</si>
  <si>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</si>
  <si>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</si>
  <si>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</si>
  <si>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</si>
  <si>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</si>
  <si>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</si>
  <si>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</si>
  <si>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</si>
  <si>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</si>
  <si>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</si>
  <si>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</si>
  <si>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</si>
  <si>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</si>
  <si>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</si>
  <si>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</si>
  <si>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</si>
  <si>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</si>
  <si>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</si>
  <si>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</si>
  <si>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</si>
  <si>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</si>
  <si>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</si>
  <si>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</si>
  <si>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</si>
  <si>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</si>
  <si>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</si>
  <si>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</si>
  <si>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</si>
  <si>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</si>
  <si>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</si>
  <si>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</si>
  <si>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</si>
  <si>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</si>
  <si>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</si>
  <si>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</si>
  <si>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</si>
  <si>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</si>
  <si>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</si>
  <si>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</si>
  <si>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</si>
  <si>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</si>
  <si>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</si>
  <si>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</si>
  <si>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</si>
  <si>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</si>
  <si>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</si>
  <si>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</si>
  <si>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</si>
  <si>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</si>
  <si>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</si>
  <si>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</si>
  <si>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</si>
  <si>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</si>
  <si>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</si>
  <si>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</si>
  <si>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</si>
  <si>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</si>
  <si>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</si>
  <si>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</si>
  <si>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</si>
  <si>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</si>
  <si>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</si>
  <si>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</si>
  <si>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</si>
  <si>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</si>
  <si>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</si>
  <si>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</si>
  <si>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</si>
  <si>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</si>
  <si>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</si>
  <si>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</si>
  <si>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</si>
  <si>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</si>
  <si>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</si>
  <si>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</si>
  <si>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</si>
  <si>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</si>
  <si>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</si>
  <si>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</si>
  <si>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</si>
  <si>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</si>
  <si>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</si>
  <si>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</si>
  <si>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</si>
  <si>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</si>
  <si>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</si>
  <si>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</si>
  <si>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</si>
  <si>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</si>
  <si>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</si>
  <si>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</si>
  <si>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</si>
  <si>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</si>
  <si>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</si>
  <si>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</si>
  <si>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</si>
  <si>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</si>
  <si>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</si>
  <si>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</si>
  <si>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</si>
  <si>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</si>
  <si>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</si>
  <si>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станом  на 13 вересня 2021 року</t>
  </si>
  <si>
    <t>Надійшло станом на 13.09.2021</t>
  </si>
  <si>
    <t>Використано станом на 13.09.2021</t>
  </si>
  <si>
    <t>станом на 13 вересня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</si>
</sst>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tabSelected="1" zoomScale="75" zoomScaleNormal="75" zoomScaleSheetLayoutView="85" workbookViewId="0" topLeftCell="A143">
      <selection activeCell="C154" sqref="C154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203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204</v>
      </c>
    </row>
    <row r="6" spans="1:6" ht="15.75">
      <c r="A6" s="26">
        <v>10000000</v>
      </c>
      <c r="B6" s="27" t="s">
        <v>1</v>
      </c>
      <c r="C6" s="63">
        <f>C7+C11+C15+C10</f>
        <v>116073.15000000001</v>
      </c>
      <c r="D6" s="102"/>
      <c r="E6" s="79"/>
      <c r="F6" s="80"/>
    </row>
    <row r="7" spans="1:6" ht="31.5">
      <c r="A7" s="28">
        <v>11000000</v>
      </c>
      <c r="B7" s="29" t="s">
        <v>66</v>
      </c>
      <c r="C7" s="63">
        <f>C8+C9</f>
        <v>81236.8</v>
      </c>
      <c r="D7" s="102"/>
      <c r="E7" s="79"/>
      <c r="F7" s="80"/>
    </row>
    <row r="8" spans="1:6" ht="15.75">
      <c r="A8" s="30">
        <v>11010000</v>
      </c>
      <c r="B8" s="31" t="s">
        <v>20</v>
      </c>
      <c r="C8" s="64">
        <v>81226.99</v>
      </c>
      <c r="D8" s="102"/>
      <c r="E8" s="79"/>
      <c r="F8" s="80"/>
    </row>
    <row r="9" spans="1:6" ht="15.75">
      <c r="A9" s="30">
        <v>11020200</v>
      </c>
      <c r="B9" s="31" t="s">
        <v>140</v>
      </c>
      <c r="C9" s="64">
        <v>9.81</v>
      </c>
      <c r="D9" s="102"/>
      <c r="E9" s="79"/>
      <c r="F9" s="80"/>
    </row>
    <row r="10" spans="1:6" s="49" customFormat="1" ht="15.75">
      <c r="A10" s="77">
        <v>13000000</v>
      </c>
      <c r="B10" s="76" t="s">
        <v>59</v>
      </c>
      <c r="C10" s="78">
        <v>239.51</v>
      </c>
      <c r="D10" s="102"/>
      <c r="E10" s="79"/>
      <c r="F10" s="80"/>
    </row>
    <row r="11" spans="1:6" ht="15.75">
      <c r="A11" s="28">
        <v>14000000</v>
      </c>
      <c r="B11" s="32" t="s">
        <v>67</v>
      </c>
      <c r="C11" s="67">
        <v>8108.88</v>
      </c>
      <c r="D11" s="102"/>
      <c r="E11" s="79"/>
      <c r="F11" s="80"/>
    </row>
    <row r="12" spans="1:6" ht="15.75">
      <c r="A12" s="35">
        <v>14020000</v>
      </c>
      <c r="B12" s="43" t="s">
        <v>163</v>
      </c>
      <c r="C12" s="105">
        <v>866.22</v>
      </c>
      <c r="D12" s="102"/>
      <c r="E12" s="79"/>
      <c r="F12" s="80"/>
    </row>
    <row r="13" spans="1:6" ht="31.5">
      <c r="A13" s="35">
        <v>14030000</v>
      </c>
      <c r="B13" s="43" t="s">
        <v>164</v>
      </c>
      <c r="C13" s="105">
        <v>2941.86</v>
      </c>
      <c r="D13" s="102"/>
      <c r="E13" s="79"/>
      <c r="F13" s="80"/>
    </row>
    <row r="14" spans="1:6" ht="31.5">
      <c r="A14" s="30">
        <v>14040000</v>
      </c>
      <c r="B14" s="33" t="s">
        <v>47</v>
      </c>
      <c r="C14" s="64">
        <v>4300.8</v>
      </c>
      <c r="D14" s="102"/>
      <c r="E14" s="79"/>
      <c r="F14" s="80"/>
    </row>
    <row r="15" spans="1:6" ht="15.75">
      <c r="A15" s="28">
        <v>18000000</v>
      </c>
      <c r="B15" s="34" t="s">
        <v>68</v>
      </c>
      <c r="C15" s="63">
        <f>C16+C20+C21</f>
        <v>26487.96</v>
      </c>
      <c r="D15" s="102"/>
      <c r="E15" s="79"/>
      <c r="F15" s="80"/>
    </row>
    <row r="16" spans="1:6" ht="15.75">
      <c r="A16" s="35">
        <v>18010000</v>
      </c>
      <c r="B16" s="36" t="s">
        <v>23</v>
      </c>
      <c r="C16" s="65">
        <f>C17+C18+C19</f>
        <v>11394.14</v>
      </c>
      <c r="D16" s="102"/>
      <c r="E16" s="79"/>
      <c r="F16" s="80"/>
    </row>
    <row r="17" spans="1:6" ht="15.75">
      <c r="A17" s="35"/>
      <c r="B17" s="37" t="s">
        <v>24</v>
      </c>
      <c r="C17" s="68">
        <v>3874.67</v>
      </c>
      <c r="D17" s="102"/>
      <c r="E17" s="79"/>
      <c r="F17" s="80"/>
    </row>
    <row r="18" spans="1:6" ht="15.75">
      <c r="A18" s="35"/>
      <c r="B18" s="37" t="s">
        <v>25</v>
      </c>
      <c r="C18" s="68">
        <v>7488.22</v>
      </c>
      <c r="D18" s="102"/>
      <c r="E18" s="79"/>
      <c r="F18" s="80"/>
    </row>
    <row r="19" spans="1:6" ht="15.75">
      <c r="A19" s="35"/>
      <c r="B19" s="37" t="s">
        <v>60</v>
      </c>
      <c r="C19" s="68">
        <v>31.25</v>
      </c>
      <c r="D19" s="102"/>
      <c r="E19" s="79"/>
      <c r="F19" s="80"/>
    </row>
    <row r="20" spans="1:6" ht="15.75">
      <c r="A20" s="30">
        <v>18030000</v>
      </c>
      <c r="B20" s="16" t="s">
        <v>19</v>
      </c>
      <c r="C20" s="64">
        <v>8.25</v>
      </c>
      <c r="D20" s="102"/>
      <c r="E20" s="79"/>
      <c r="F20" s="80"/>
    </row>
    <row r="21" spans="1:6" ht="15.75">
      <c r="A21" s="30">
        <v>18050000</v>
      </c>
      <c r="B21" s="16" t="s">
        <v>11</v>
      </c>
      <c r="C21" s="64">
        <v>15085.57</v>
      </c>
      <c r="D21" s="102"/>
      <c r="E21" s="79"/>
      <c r="F21" s="80"/>
    </row>
    <row r="22" spans="1:6" ht="15.75">
      <c r="A22" s="28">
        <v>20000000</v>
      </c>
      <c r="B22" s="40" t="s">
        <v>2</v>
      </c>
      <c r="C22" s="63">
        <f>C23+C26+C36</f>
        <v>2720.88</v>
      </c>
      <c r="D22" s="102"/>
      <c r="E22" s="79"/>
      <c r="F22" s="80"/>
    </row>
    <row r="23" spans="1:6" ht="15.75">
      <c r="A23" s="28">
        <v>21000000</v>
      </c>
      <c r="B23" s="41" t="s">
        <v>69</v>
      </c>
      <c r="C23" s="63">
        <f>C25+C24</f>
        <v>308.46</v>
      </c>
      <c r="D23" s="102"/>
      <c r="E23" s="79"/>
      <c r="F23" s="80"/>
    </row>
    <row r="24" spans="1:6" ht="31.5">
      <c r="A24" s="35">
        <v>21010300</v>
      </c>
      <c r="B24" s="48" t="s">
        <v>139</v>
      </c>
      <c r="C24" s="66">
        <v>4.2</v>
      </c>
      <c r="D24" s="102"/>
      <c r="E24" s="79"/>
      <c r="F24" s="80"/>
    </row>
    <row r="25" spans="1:6" ht="15.75">
      <c r="A25" s="30">
        <v>21080000</v>
      </c>
      <c r="B25" s="31" t="s">
        <v>18</v>
      </c>
      <c r="C25" s="64">
        <v>304.26</v>
      </c>
      <c r="D25" s="102"/>
      <c r="E25" s="79"/>
      <c r="F25" s="80"/>
    </row>
    <row r="26" spans="1:7" ht="31.5">
      <c r="A26" s="28">
        <v>22000000</v>
      </c>
      <c r="B26" s="32" t="s">
        <v>70</v>
      </c>
      <c r="C26" s="63">
        <f>C27+C28+C29+C32+C33+C30</f>
        <v>2076.64</v>
      </c>
      <c r="D26" s="102"/>
      <c r="E26" s="79"/>
      <c r="F26" s="80"/>
      <c r="G26" s="74"/>
    </row>
    <row r="27" spans="1:6" ht="31.5">
      <c r="A27" s="30">
        <v>22010300</v>
      </c>
      <c r="B27" s="31" t="s">
        <v>45</v>
      </c>
      <c r="C27" s="64">
        <v>39.14</v>
      </c>
      <c r="D27" s="102"/>
      <c r="E27" s="79"/>
      <c r="F27" s="80"/>
    </row>
    <row r="28" spans="1:6" ht="15.75">
      <c r="A28" s="35">
        <v>22012500</v>
      </c>
      <c r="B28" s="43" t="s">
        <v>27</v>
      </c>
      <c r="C28" s="66">
        <v>1306.4</v>
      </c>
      <c r="D28" s="102"/>
      <c r="E28" s="79"/>
      <c r="F28" s="80"/>
    </row>
    <row r="29" spans="1:6" ht="31.5">
      <c r="A29" s="35">
        <v>22012600</v>
      </c>
      <c r="B29" s="43" t="s">
        <v>34</v>
      </c>
      <c r="C29" s="66">
        <v>456.79</v>
      </c>
      <c r="D29" s="102"/>
      <c r="E29" s="79"/>
      <c r="F29" s="80"/>
    </row>
    <row r="30" spans="1:6" ht="63" customHeight="1">
      <c r="A30" s="35">
        <v>22012900</v>
      </c>
      <c r="B30" s="43" t="s">
        <v>151</v>
      </c>
      <c r="C30" s="66">
        <v>2.27</v>
      </c>
      <c r="D30" s="102"/>
      <c r="E30" s="79"/>
      <c r="F30" s="80"/>
    </row>
    <row r="31" spans="1:6" ht="31.5">
      <c r="A31" s="35">
        <v>22080000</v>
      </c>
      <c r="B31" s="43" t="s">
        <v>63</v>
      </c>
      <c r="C31" s="66">
        <v>249.38</v>
      </c>
      <c r="D31" s="102"/>
      <c r="E31" s="79"/>
      <c r="F31" s="80"/>
    </row>
    <row r="32" spans="1:6" ht="31.5">
      <c r="A32" s="35">
        <v>22080400</v>
      </c>
      <c r="B32" s="43" t="s">
        <v>48</v>
      </c>
      <c r="C32" s="66">
        <v>249.38</v>
      </c>
      <c r="D32" s="102"/>
      <c r="E32" s="79"/>
      <c r="F32" s="80"/>
    </row>
    <row r="33" spans="1:6" ht="15.75">
      <c r="A33" s="30">
        <v>22090000</v>
      </c>
      <c r="B33" s="42" t="s">
        <v>28</v>
      </c>
      <c r="C33" s="64">
        <v>22.66</v>
      </c>
      <c r="D33" s="102"/>
      <c r="E33" s="79"/>
      <c r="F33" s="80"/>
    </row>
    <row r="34" spans="1:6" ht="31.5">
      <c r="A34" s="30">
        <v>22090100</v>
      </c>
      <c r="B34" s="42" t="s">
        <v>64</v>
      </c>
      <c r="C34" s="64">
        <v>15.59</v>
      </c>
      <c r="D34" s="102"/>
      <c r="E34" s="79"/>
      <c r="F34" s="80"/>
    </row>
    <row r="35" spans="1:6" ht="31.5">
      <c r="A35" s="30">
        <v>22090400</v>
      </c>
      <c r="B35" s="42" t="s">
        <v>65</v>
      </c>
      <c r="C35" s="64">
        <v>7.06</v>
      </c>
      <c r="D35" s="102"/>
      <c r="E35" s="79"/>
      <c r="F35" s="80"/>
    </row>
    <row r="36" spans="1:6" ht="15.75">
      <c r="A36" s="28">
        <v>24060000</v>
      </c>
      <c r="B36" s="32" t="s">
        <v>16</v>
      </c>
      <c r="C36" s="63">
        <f>C37+C38</f>
        <v>335.78000000000003</v>
      </c>
      <c r="D36" s="102"/>
      <c r="E36" s="79"/>
      <c r="F36" s="80"/>
    </row>
    <row r="37" spans="1:6" ht="15.75">
      <c r="A37" s="30">
        <v>24060300</v>
      </c>
      <c r="B37" s="31" t="s">
        <v>4</v>
      </c>
      <c r="C37" s="64">
        <v>334.74</v>
      </c>
      <c r="D37" s="102"/>
      <c r="E37" s="79"/>
      <c r="F37" s="80"/>
    </row>
    <row r="38" spans="1:6" ht="64.5" customHeight="1">
      <c r="A38" s="30">
        <v>24062200</v>
      </c>
      <c r="B38" s="31" t="s">
        <v>152</v>
      </c>
      <c r="C38" s="64">
        <v>1.04</v>
      </c>
      <c r="D38" s="102"/>
      <c r="E38" s="79"/>
      <c r="F38" s="80"/>
    </row>
    <row r="39" spans="1:6" ht="15.75">
      <c r="A39" s="28"/>
      <c r="B39" s="32" t="s">
        <v>73</v>
      </c>
      <c r="C39" s="63">
        <f>C6+C22</f>
        <v>118794.03000000001</v>
      </c>
      <c r="D39" s="102"/>
      <c r="E39" s="79"/>
      <c r="F39" s="80"/>
    </row>
    <row r="40" spans="1:6" ht="15.75">
      <c r="A40" s="28">
        <v>40000000</v>
      </c>
      <c r="B40" s="40" t="s">
        <v>3</v>
      </c>
      <c r="C40" s="63">
        <f>C41+C46+C45+C43+C44</f>
        <v>68841.58</v>
      </c>
      <c r="D40" s="102"/>
      <c r="E40" s="79"/>
      <c r="F40" s="80"/>
    </row>
    <row r="41" spans="1:6" ht="15.75">
      <c r="A41" s="13">
        <v>41030000</v>
      </c>
      <c r="B41" s="44" t="s">
        <v>71</v>
      </c>
      <c r="C41" s="63">
        <f>C42</f>
        <v>56206.85</v>
      </c>
      <c r="D41" s="102"/>
      <c r="E41" s="79"/>
      <c r="F41" s="80"/>
    </row>
    <row r="42" spans="1:6" ht="15.75">
      <c r="A42" s="12">
        <v>41033900</v>
      </c>
      <c r="B42" s="31" t="s">
        <v>29</v>
      </c>
      <c r="C42" s="64">
        <v>56206.85</v>
      </c>
      <c r="D42" s="102"/>
      <c r="E42" s="79"/>
      <c r="F42" s="80"/>
    </row>
    <row r="43" spans="1:6" ht="33" customHeight="1">
      <c r="A43" s="12">
        <v>41034500</v>
      </c>
      <c r="B43" s="31" t="s">
        <v>182</v>
      </c>
      <c r="C43" s="64">
        <v>5196</v>
      </c>
      <c r="D43" s="102"/>
      <c r="E43" s="79"/>
      <c r="F43" s="80"/>
    </row>
    <row r="44" spans="1:6" ht="33" customHeight="1">
      <c r="A44" s="12">
        <v>41035200</v>
      </c>
      <c r="B44" s="31" t="s">
        <v>193</v>
      </c>
      <c r="C44" s="64">
        <v>564</v>
      </c>
      <c r="D44" s="102"/>
      <c r="E44" s="79"/>
      <c r="F44" s="80"/>
    </row>
    <row r="45" spans="1:6" ht="15.75">
      <c r="A45" s="46">
        <v>41040000</v>
      </c>
      <c r="B45" s="73" t="s">
        <v>62</v>
      </c>
      <c r="C45" s="65">
        <v>1737</v>
      </c>
      <c r="D45" s="102"/>
      <c r="E45" s="79"/>
      <c r="F45" s="80"/>
    </row>
    <row r="46" spans="1:6" ht="24.75" customHeight="1">
      <c r="A46" s="46">
        <v>41050000</v>
      </c>
      <c r="B46" s="73" t="s">
        <v>49</v>
      </c>
      <c r="C46" s="65">
        <v>5137.73</v>
      </c>
      <c r="D46" s="102"/>
      <c r="E46" s="79"/>
      <c r="F46" s="80"/>
    </row>
    <row r="47" spans="1:6" ht="33" customHeight="1">
      <c r="A47" s="12">
        <v>41051000</v>
      </c>
      <c r="B47" s="31" t="s">
        <v>61</v>
      </c>
      <c r="C47" s="66">
        <v>1102.92</v>
      </c>
      <c r="D47" s="102"/>
      <c r="E47" s="79"/>
      <c r="F47" s="80"/>
    </row>
    <row r="48" spans="1:6" ht="47.25">
      <c r="A48" s="12">
        <v>41051200</v>
      </c>
      <c r="B48" s="31" t="s">
        <v>58</v>
      </c>
      <c r="C48" s="64">
        <v>151.95</v>
      </c>
      <c r="D48" s="102"/>
      <c r="E48" s="79"/>
      <c r="F48" s="80"/>
    </row>
    <row r="49" spans="1:6" ht="47.25">
      <c r="A49" s="12">
        <v>41051400</v>
      </c>
      <c r="B49" s="31" t="s">
        <v>194</v>
      </c>
      <c r="C49" s="64">
        <v>1503.1</v>
      </c>
      <c r="D49" s="102"/>
      <c r="E49" s="79"/>
      <c r="F49" s="80"/>
    </row>
    <row r="50" spans="1:6" ht="48.75" customHeight="1">
      <c r="A50" s="12">
        <v>41051700</v>
      </c>
      <c r="B50" s="31" t="s">
        <v>169</v>
      </c>
      <c r="C50" s="64">
        <v>23.76</v>
      </c>
      <c r="D50" s="102"/>
      <c r="E50" s="79"/>
      <c r="F50" s="80"/>
    </row>
    <row r="51" spans="1:6" ht="15.75">
      <c r="A51" s="12">
        <v>41053900</v>
      </c>
      <c r="B51" s="31" t="s">
        <v>105</v>
      </c>
      <c r="C51" s="64">
        <v>987.22</v>
      </c>
      <c r="D51" s="102"/>
      <c r="E51" s="79"/>
      <c r="F51" s="80"/>
    </row>
    <row r="52" spans="1:6" ht="37.5" customHeight="1">
      <c r="A52" s="12">
        <v>41055000</v>
      </c>
      <c r="B52" s="31" t="s">
        <v>106</v>
      </c>
      <c r="C52" s="64">
        <v>1368.78</v>
      </c>
      <c r="D52" s="102"/>
      <c r="E52" s="79"/>
      <c r="F52" s="80"/>
    </row>
    <row r="53" spans="1:6" ht="15.75">
      <c r="A53" s="12"/>
      <c r="B53" s="17" t="s">
        <v>72</v>
      </c>
      <c r="C53" s="63">
        <f>C39+C40</f>
        <v>187635.61000000002</v>
      </c>
      <c r="D53" s="102"/>
      <c r="E53" s="79"/>
      <c r="F53" s="80"/>
    </row>
    <row r="54" spans="1:6" ht="15.75">
      <c r="A54" s="12"/>
      <c r="B54" s="17"/>
      <c r="C54" s="63"/>
      <c r="D54" s="102"/>
      <c r="E54" s="79"/>
      <c r="F54" s="80"/>
    </row>
    <row r="55" spans="1:6" ht="47.25">
      <c r="A55" s="12" t="s">
        <v>46</v>
      </c>
      <c r="B55" s="13" t="s">
        <v>5</v>
      </c>
      <c r="C55" s="64" t="s">
        <v>205</v>
      </c>
      <c r="D55" s="102"/>
      <c r="E55" s="81"/>
      <c r="F55" s="80"/>
    </row>
    <row r="56" spans="1:6" ht="15.75">
      <c r="A56" s="52" t="s">
        <v>37</v>
      </c>
      <c r="B56" s="14" t="s">
        <v>6</v>
      </c>
      <c r="C56" s="110">
        <v>18910.2</v>
      </c>
      <c r="D56" s="102"/>
      <c r="E56" s="82"/>
      <c r="F56" s="80"/>
    </row>
    <row r="57" spans="1:6" ht="15.75">
      <c r="A57" s="52" t="s">
        <v>38</v>
      </c>
      <c r="B57" s="14" t="s">
        <v>7</v>
      </c>
      <c r="C57" s="110">
        <f>SUM(C58:C74)</f>
        <v>106785.4</v>
      </c>
      <c r="D57" s="102"/>
      <c r="E57" s="82"/>
      <c r="F57" s="80"/>
    </row>
    <row r="58" spans="1:6" ht="15.75">
      <c r="A58" s="53" t="s">
        <v>36</v>
      </c>
      <c r="B58" s="59" t="s">
        <v>50</v>
      </c>
      <c r="C58" s="111">
        <v>32077.8</v>
      </c>
      <c r="D58" s="102"/>
      <c r="E58" s="86"/>
      <c r="F58" s="80"/>
    </row>
    <row r="59" spans="1:6" ht="31.5">
      <c r="A59" s="53" t="s">
        <v>79</v>
      </c>
      <c r="B59" s="59" t="s">
        <v>80</v>
      </c>
      <c r="C59" s="111">
        <v>12284</v>
      </c>
      <c r="D59" s="102"/>
      <c r="E59" s="86"/>
      <c r="F59" s="80"/>
    </row>
    <row r="60" spans="1:6" ht="31.5">
      <c r="A60" s="53" t="s">
        <v>81</v>
      </c>
      <c r="B60" s="59" t="s">
        <v>82</v>
      </c>
      <c r="C60" s="111">
        <v>2240.2</v>
      </c>
      <c r="D60" s="102"/>
      <c r="E60" s="86"/>
      <c r="F60" s="80"/>
    </row>
    <row r="61" spans="1:6" ht="31.5">
      <c r="A61" s="53" t="s">
        <v>83</v>
      </c>
      <c r="B61" s="59" t="s">
        <v>84</v>
      </c>
      <c r="C61" s="111">
        <v>42247.1</v>
      </c>
      <c r="D61" s="102"/>
      <c r="E61" s="86"/>
      <c r="F61" s="80"/>
    </row>
    <row r="62" spans="1:6" ht="31.5">
      <c r="A62" s="53" t="s">
        <v>85</v>
      </c>
      <c r="B62" s="59" t="s">
        <v>172</v>
      </c>
      <c r="C62" s="111">
        <v>5188</v>
      </c>
      <c r="D62" s="102"/>
      <c r="E62" s="86"/>
      <c r="F62" s="80"/>
    </row>
    <row r="63" spans="1:6" ht="15.75">
      <c r="A63" s="53" t="s">
        <v>165</v>
      </c>
      <c r="B63" s="109" t="s">
        <v>166</v>
      </c>
      <c r="C63" s="111">
        <v>122.3</v>
      </c>
      <c r="D63" s="102"/>
      <c r="E63" s="86"/>
      <c r="F63" s="80"/>
    </row>
    <row r="64" spans="1:6" ht="31.5">
      <c r="A64" s="53" t="s">
        <v>170</v>
      </c>
      <c r="B64" s="59" t="s">
        <v>171</v>
      </c>
      <c r="C64" s="111">
        <v>99.4</v>
      </c>
      <c r="D64" s="102"/>
      <c r="E64" s="86"/>
      <c r="F64" s="80"/>
    </row>
    <row r="65" spans="1:6" ht="31.5">
      <c r="A65" s="53" t="s">
        <v>86</v>
      </c>
      <c r="B65" s="59" t="s">
        <v>91</v>
      </c>
      <c r="C65" s="111">
        <v>2807.1</v>
      </c>
      <c r="D65" s="102"/>
      <c r="E65" s="86"/>
      <c r="F65" s="80"/>
    </row>
    <row r="66" spans="1:6" ht="15.75">
      <c r="A66" s="53" t="s">
        <v>75</v>
      </c>
      <c r="B66" s="59" t="s">
        <v>76</v>
      </c>
      <c r="C66" s="111">
        <v>4819.4</v>
      </c>
      <c r="D66" s="102"/>
      <c r="E66" s="86"/>
      <c r="F66" s="80"/>
    </row>
    <row r="67" spans="1:6" ht="15.75">
      <c r="A67" s="53" t="s">
        <v>87</v>
      </c>
      <c r="B67" s="59" t="s">
        <v>88</v>
      </c>
      <c r="C67" s="111">
        <v>3230.7</v>
      </c>
      <c r="D67" s="102"/>
      <c r="E67" s="86"/>
      <c r="F67" s="80"/>
    </row>
    <row r="68" spans="1:6" ht="15.75">
      <c r="A68" s="53" t="s">
        <v>185</v>
      </c>
      <c r="B68" s="59" t="s">
        <v>186</v>
      </c>
      <c r="C68" s="111">
        <v>183</v>
      </c>
      <c r="D68" s="102"/>
      <c r="E68" s="86"/>
      <c r="F68" s="80"/>
    </row>
    <row r="69" spans="1:6" ht="15.75">
      <c r="A69" s="53" t="s">
        <v>77</v>
      </c>
      <c r="B69" s="59" t="s">
        <v>78</v>
      </c>
      <c r="C69" s="111">
        <v>532.4</v>
      </c>
      <c r="D69" s="102"/>
      <c r="E69" s="86"/>
      <c r="F69" s="80"/>
    </row>
    <row r="70" spans="1:6" ht="30" customHeight="1">
      <c r="A70" s="53" t="s">
        <v>93</v>
      </c>
      <c r="B70" s="59" t="s">
        <v>94</v>
      </c>
      <c r="C70" s="111">
        <v>186.3</v>
      </c>
      <c r="D70" s="102"/>
      <c r="E70" s="86"/>
      <c r="F70" s="80"/>
    </row>
    <row r="71" spans="1:6" ht="26.25" customHeight="1">
      <c r="A71" s="53" t="s">
        <v>95</v>
      </c>
      <c r="B71" s="59" t="s">
        <v>96</v>
      </c>
      <c r="C71" s="111">
        <v>600.7</v>
      </c>
      <c r="D71" s="102"/>
      <c r="E71" s="86"/>
      <c r="F71" s="80"/>
    </row>
    <row r="72" spans="1:6" ht="52.5" customHeight="1">
      <c r="A72" s="53" t="s">
        <v>196</v>
      </c>
      <c r="B72" s="59" t="s">
        <v>197</v>
      </c>
      <c r="C72" s="111">
        <v>65</v>
      </c>
      <c r="D72" s="102"/>
      <c r="E72" s="86"/>
      <c r="F72" s="80"/>
    </row>
    <row r="73" spans="1:6" ht="36" customHeight="1">
      <c r="A73" s="53" t="s">
        <v>97</v>
      </c>
      <c r="B73" s="59" t="s">
        <v>98</v>
      </c>
      <c r="C73" s="111">
        <v>78.2</v>
      </c>
      <c r="D73" s="102"/>
      <c r="E73" s="86"/>
      <c r="F73" s="80"/>
    </row>
    <row r="74" spans="1:6" ht="50.25" customHeight="1">
      <c r="A74" s="53" t="s">
        <v>174</v>
      </c>
      <c r="B74" s="59" t="s">
        <v>175</v>
      </c>
      <c r="C74" s="111">
        <v>23.8</v>
      </c>
      <c r="D74" s="102"/>
      <c r="E74" s="86"/>
      <c r="F74" s="80"/>
    </row>
    <row r="75" spans="1:6" ht="36" customHeight="1">
      <c r="A75" s="54" t="s">
        <v>121</v>
      </c>
      <c r="B75" s="71" t="s">
        <v>122</v>
      </c>
      <c r="C75" s="112">
        <f>C78+C79+C80+C76+C77</f>
        <v>7944.8</v>
      </c>
      <c r="D75" s="102"/>
      <c r="E75" s="86"/>
      <c r="F75" s="80"/>
    </row>
    <row r="76" spans="1:6" ht="24" customHeight="1">
      <c r="A76" s="53" t="s">
        <v>135</v>
      </c>
      <c r="B76" s="59" t="s">
        <v>136</v>
      </c>
      <c r="C76" s="113">
        <v>4823</v>
      </c>
      <c r="D76" s="102"/>
      <c r="E76" s="86"/>
      <c r="F76" s="80"/>
    </row>
    <row r="77" spans="1:6" ht="24" customHeight="1">
      <c r="A77" s="53" t="s">
        <v>153</v>
      </c>
      <c r="B77" s="59" t="s">
        <v>154</v>
      </c>
      <c r="C77" s="113">
        <v>112.2</v>
      </c>
      <c r="D77" s="102"/>
      <c r="E77" s="86"/>
      <c r="F77" s="80"/>
    </row>
    <row r="78" spans="1:6" ht="31.5" customHeight="1">
      <c r="A78" s="53" t="s">
        <v>117</v>
      </c>
      <c r="B78" s="59" t="s">
        <v>118</v>
      </c>
      <c r="C78" s="113">
        <v>531</v>
      </c>
      <c r="D78" s="102"/>
      <c r="E78" s="86"/>
      <c r="F78" s="80"/>
    </row>
    <row r="79" spans="1:6" ht="19.5" customHeight="1">
      <c r="A79" s="53" t="s">
        <v>119</v>
      </c>
      <c r="B79" s="59" t="s">
        <v>120</v>
      </c>
      <c r="C79" s="113">
        <v>1344.2</v>
      </c>
      <c r="D79" s="102"/>
      <c r="E79" s="86"/>
      <c r="F79" s="80"/>
    </row>
    <row r="80" spans="1:6" ht="18" customHeight="1">
      <c r="A80" s="53" t="s">
        <v>107</v>
      </c>
      <c r="B80" s="59" t="s">
        <v>108</v>
      </c>
      <c r="C80" s="111">
        <v>1134.4</v>
      </c>
      <c r="D80" s="102"/>
      <c r="E80" s="86"/>
      <c r="F80" s="80"/>
    </row>
    <row r="81" spans="1:6" ht="15.75">
      <c r="A81" s="52" t="s">
        <v>39</v>
      </c>
      <c r="B81" s="14" t="s">
        <v>15</v>
      </c>
      <c r="C81" s="110">
        <f>SUM(C82:C95)</f>
        <v>6554.880000000001</v>
      </c>
      <c r="D81" s="102"/>
      <c r="E81" s="82"/>
      <c r="F81" s="80"/>
    </row>
    <row r="82" spans="1:6" ht="15.75">
      <c r="A82" s="53" t="s">
        <v>99</v>
      </c>
      <c r="B82" s="104" t="s">
        <v>100</v>
      </c>
      <c r="C82" s="113">
        <v>44</v>
      </c>
      <c r="D82" s="102"/>
      <c r="E82" s="82"/>
      <c r="F82" s="80"/>
    </row>
    <row r="83" spans="1:6" ht="31.5">
      <c r="A83" s="6">
        <v>3033</v>
      </c>
      <c r="B83" s="59" t="s">
        <v>40</v>
      </c>
      <c r="C83" s="111">
        <v>476.5</v>
      </c>
      <c r="D83" s="102"/>
      <c r="E83" s="86"/>
      <c r="F83" s="80"/>
    </row>
    <row r="84" spans="1:6" ht="31.5">
      <c r="A84" s="6">
        <v>3035</v>
      </c>
      <c r="B84" s="59" t="s">
        <v>109</v>
      </c>
      <c r="C84" s="111">
        <v>33.5</v>
      </c>
      <c r="D84" s="102"/>
      <c r="E84" s="86"/>
      <c r="F84" s="80"/>
    </row>
    <row r="85" spans="1:6" ht="31.5">
      <c r="A85" s="6">
        <v>3050</v>
      </c>
      <c r="B85" s="59" t="s">
        <v>141</v>
      </c>
      <c r="C85" s="111">
        <v>518.7</v>
      </c>
      <c r="D85" s="102"/>
      <c r="E85" s="86"/>
      <c r="F85" s="80"/>
    </row>
    <row r="86" spans="1:6" ht="31.5">
      <c r="A86" s="6">
        <v>3104</v>
      </c>
      <c r="B86" s="59" t="s">
        <v>41</v>
      </c>
      <c r="C86" s="111">
        <v>2560.4</v>
      </c>
      <c r="E86" s="86"/>
      <c r="F86" s="80"/>
    </row>
    <row r="87" spans="1:6" ht="15.75">
      <c r="A87" s="6">
        <v>3105</v>
      </c>
      <c r="B87" s="59" t="s">
        <v>51</v>
      </c>
      <c r="C87" s="111">
        <v>886.3</v>
      </c>
      <c r="E87" s="86"/>
      <c r="F87" s="80"/>
    </row>
    <row r="88" spans="1:6" ht="15.75">
      <c r="A88" s="6">
        <v>3112</v>
      </c>
      <c r="B88" s="59" t="s">
        <v>176</v>
      </c>
      <c r="C88" s="111">
        <v>65.3</v>
      </c>
      <c r="E88" s="86"/>
      <c r="F88" s="80"/>
    </row>
    <row r="89" spans="1:6" ht="15.75">
      <c r="A89" s="6">
        <v>3121</v>
      </c>
      <c r="B89" s="59" t="s">
        <v>89</v>
      </c>
      <c r="C89" s="111">
        <v>133.1</v>
      </c>
      <c r="E89" s="86"/>
      <c r="F89" s="80"/>
    </row>
    <row r="90" spans="1:6" ht="47.25">
      <c r="A90" s="6">
        <v>3160</v>
      </c>
      <c r="B90" s="59" t="s">
        <v>101</v>
      </c>
      <c r="C90" s="111">
        <v>348.6</v>
      </c>
      <c r="E90" s="86"/>
      <c r="F90" s="80"/>
    </row>
    <row r="91" spans="1:6" ht="31.5">
      <c r="A91" s="6">
        <v>3171</v>
      </c>
      <c r="B91" s="59" t="s">
        <v>159</v>
      </c>
      <c r="C91" s="111">
        <v>4.1</v>
      </c>
      <c r="E91" s="86"/>
      <c r="F91" s="80"/>
    </row>
    <row r="92" spans="1:6" ht="47.25">
      <c r="A92" s="6">
        <v>3180</v>
      </c>
      <c r="B92" s="59" t="s">
        <v>102</v>
      </c>
      <c r="C92" s="111">
        <v>178.2</v>
      </c>
      <c r="E92" s="86"/>
      <c r="F92" s="80"/>
    </row>
    <row r="93" spans="1:6" ht="15.75">
      <c r="A93" s="6">
        <v>3191</v>
      </c>
      <c r="B93" s="59" t="s">
        <v>142</v>
      </c>
      <c r="C93" s="111">
        <v>41</v>
      </c>
      <c r="E93" s="86"/>
      <c r="F93" s="80"/>
    </row>
    <row r="94" spans="1:6" ht="15.75">
      <c r="A94" s="6">
        <v>3210</v>
      </c>
      <c r="B94" s="59" t="s">
        <v>167</v>
      </c>
      <c r="C94" s="111">
        <v>9.98</v>
      </c>
      <c r="E94" s="86"/>
      <c r="F94" s="80"/>
    </row>
    <row r="95" spans="1:6" ht="15.75">
      <c r="A95" s="6">
        <v>3242</v>
      </c>
      <c r="B95" s="59" t="s">
        <v>103</v>
      </c>
      <c r="C95" s="111">
        <v>1255.2</v>
      </c>
      <c r="E95" s="86"/>
      <c r="F95" s="80"/>
    </row>
    <row r="96" spans="1:6" s="3" customFormat="1" ht="15.75">
      <c r="A96" s="55">
        <v>4000</v>
      </c>
      <c r="B96" s="8" t="s">
        <v>8</v>
      </c>
      <c r="C96" s="112">
        <f>SUM(C98+C99+C100+C97+C101)</f>
        <v>6043.1</v>
      </c>
      <c r="E96" s="87"/>
      <c r="F96" s="80"/>
    </row>
    <row r="97" spans="1:6" ht="15.75">
      <c r="A97" s="6">
        <v>4030</v>
      </c>
      <c r="B97" s="59" t="s">
        <v>52</v>
      </c>
      <c r="C97" s="111">
        <v>2311.9</v>
      </c>
      <c r="E97" s="86"/>
      <c r="F97" s="80"/>
    </row>
    <row r="98" spans="1:6" ht="15.75">
      <c r="A98" s="6">
        <v>4040</v>
      </c>
      <c r="B98" s="59" t="s">
        <v>53</v>
      </c>
      <c r="C98" s="111">
        <v>168.3</v>
      </c>
      <c r="E98" s="86"/>
      <c r="F98" s="80"/>
    </row>
    <row r="99" spans="1:6" ht="31.5">
      <c r="A99" s="6">
        <v>4060</v>
      </c>
      <c r="B99" s="59" t="s">
        <v>54</v>
      </c>
      <c r="C99" s="111">
        <v>2592.8</v>
      </c>
      <c r="E99" s="86"/>
      <c r="F99" s="80"/>
    </row>
    <row r="100" spans="1:6" ht="15.75">
      <c r="A100" s="6">
        <v>4081</v>
      </c>
      <c r="B100" s="59" t="s">
        <v>55</v>
      </c>
      <c r="C100" s="111">
        <v>412.4</v>
      </c>
      <c r="E100" s="86"/>
      <c r="F100" s="80"/>
    </row>
    <row r="101" spans="1:6" ht="15.75">
      <c r="A101" s="6">
        <v>4082</v>
      </c>
      <c r="B101" s="59" t="s">
        <v>110</v>
      </c>
      <c r="C101" s="111">
        <v>557.7</v>
      </c>
      <c r="E101" s="86"/>
      <c r="F101" s="80"/>
    </row>
    <row r="102" spans="1:6" s="3" customFormat="1" ht="15.75">
      <c r="A102" s="55">
        <v>5000</v>
      </c>
      <c r="B102" s="8" t="s">
        <v>35</v>
      </c>
      <c r="C102" s="112">
        <f>C103+C104</f>
        <v>1782.5</v>
      </c>
      <c r="E102" s="87"/>
      <c r="F102" s="80"/>
    </row>
    <row r="103" spans="1:6" ht="15.75">
      <c r="A103" s="6">
        <v>5011</v>
      </c>
      <c r="B103" s="61" t="s">
        <v>42</v>
      </c>
      <c r="C103" s="111">
        <v>431.3</v>
      </c>
      <c r="E103" s="86"/>
      <c r="F103" s="80"/>
    </row>
    <row r="104" spans="1:6" ht="31.5">
      <c r="A104" s="6">
        <v>5031</v>
      </c>
      <c r="B104" s="61" t="s">
        <v>104</v>
      </c>
      <c r="C104" s="111">
        <v>1351.2</v>
      </c>
      <c r="E104" s="86"/>
      <c r="F104" s="80"/>
    </row>
    <row r="105" spans="1:6" ht="15.75">
      <c r="A105" s="52" t="s">
        <v>43</v>
      </c>
      <c r="B105" s="8" t="s">
        <v>10</v>
      </c>
      <c r="C105" s="110">
        <f>C106+C107+C108</f>
        <v>18235.300000000003</v>
      </c>
      <c r="E105" s="82"/>
      <c r="F105" s="80"/>
    </row>
    <row r="106" spans="1:6" ht="31.5">
      <c r="A106" s="53" t="s">
        <v>111</v>
      </c>
      <c r="B106" s="104" t="s">
        <v>112</v>
      </c>
      <c r="C106" s="114">
        <v>1488.9</v>
      </c>
      <c r="E106" s="82"/>
      <c r="F106" s="80"/>
    </row>
    <row r="107" spans="1:6" ht="15.75">
      <c r="A107" s="53" t="s">
        <v>44</v>
      </c>
      <c r="B107" s="59" t="s">
        <v>57</v>
      </c>
      <c r="C107" s="114">
        <v>16546.4</v>
      </c>
      <c r="E107" s="83"/>
      <c r="F107" s="80"/>
    </row>
    <row r="108" spans="1:6" ht="63">
      <c r="A108" s="53" t="s">
        <v>143</v>
      </c>
      <c r="B108" s="106" t="s">
        <v>144</v>
      </c>
      <c r="C108" s="114">
        <v>200</v>
      </c>
      <c r="E108" s="83"/>
      <c r="F108" s="80"/>
    </row>
    <row r="109" spans="1:6" ht="15.75">
      <c r="A109" s="54" t="s">
        <v>123</v>
      </c>
      <c r="B109" s="107" t="s">
        <v>124</v>
      </c>
      <c r="C109" s="115">
        <f>C110+C114+C113+C115+C111+C112</f>
        <v>583.1999999999999</v>
      </c>
      <c r="E109" s="83"/>
      <c r="F109" s="80"/>
    </row>
    <row r="110" spans="1:6" ht="15.75">
      <c r="A110" s="53" t="s">
        <v>190</v>
      </c>
      <c r="B110" s="106" t="s">
        <v>173</v>
      </c>
      <c r="C110" s="114">
        <v>11.5</v>
      </c>
      <c r="E110" s="83"/>
      <c r="F110" s="80"/>
    </row>
    <row r="111" spans="1:6" ht="15.75">
      <c r="A111" s="53" t="s">
        <v>198</v>
      </c>
      <c r="B111" s="106" t="s">
        <v>199</v>
      </c>
      <c r="C111" s="114">
        <v>49.9</v>
      </c>
      <c r="E111" s="83"/>
      <c r="F111" s="80"/>
    </row>
    <row r="112" spans="1:6" ht="31.5">
      <c r="A112" s="53" t="s">
        <v>200</v>
      </c>
      <c r="B112" s="106" t="s">
        <v>201</v>
      </c>
      <c r="C112" s="114">
        <v>169.5</v>
      </c>
      <c r="E112" s="83"/>
      <c r="F112" s="80"/>
    </row>
    <row r="113" spans="1:6" ht="15.75">
      <c r="A113" s="53" t="s">
        <v>113</v>
      </c>
      <c r="B113" s="106" t="s">
        <v>114</v>
      </c>
      <c r="C113" s="114">
        <v>102.6</v>
      </c>
      <c r="E113" s="83"/>
      <c r="F113" s="80"/>
    </row>
    <row r="114" spans="1:6" ht="15.75">
      <c r="A114" s="53" t="s">
        <v>155</v>
      </c>
      <c r="B114" s="106" t="s">
        <v>156</v>
      </c>
      <c r="C114" s="114">
        <v>249.3</v>
      </c>
      <c r="E114" s="83"/>
      <c r="F114" s="80"/>
    </row>
    <row r="115" spans="1:6" ht="15.75">
      <c r="A115" s="53" t="s">
        <v>191</v>
      </c>
      <c r="B115" s="106" t="s">
        <v>192</v>
      </c>
      <c r="C115" s="114">
        <v>0.4</v>
      </c>
      <c r="E115" s="83"/>
      <c r="F115" s="80"/>
    </row>
    <row r="116" spans="1:6" ht="15.75">
      <c r="A116" s="54" t="s">
        <v>145</v>
      </c>
      <c r="B116" s="107" t="s">
        <v>146</v>
      </c>
      <c r="C116" s="115">
        <f>C117+C119+C118</f>
        <v>111.3</v>
      </c>
      <c r="E116" s="83"/>
      <c r="F116" s="80"/>
    </row>
    <row r="117" spans="1:6" ht="19.5" customHeight="1">
      <c r="A117" s="53" t="s">
        <v>147</v>
      </c>
      <c r="B117" s="106" t="s">
        <v>148</v>
      </c>
      <c r="C117" s="114">
        <v>54.9</v>
      </c>
      <c r="E117" s="83"/>
      <c r="F117" s="80"/>
    </row>
    <row r="118" spans="1:6" ht="19.5" customHeight="1">
      <c r="A118" s="53" t="s">
        <v>179</v>
      </c>
      <c r="B118" s="106" t="s">
        <v>180</v>
      </c>
      <c r="C118" s="114">
        <v>1.3</v>
      </c>
      <c r="E118" s="83"/>
      <c r="F118" s="80"/>
    </row>
    <row r="119" spans="1:6" ht="15.75">
      <c r="A119" s="53" t="s">
        <v>149</v>
      </c>
      <c r="B119" s="106" t="s">
        <v>150</v>
      </c>
      <c r="C119" s="114">
        <v>55.1</v>
      </c>
      <c r="E119" s="83"/>
      <c r="F119" s="80"/>
    </row>
    <row r="120" spans="1:6" ht="15.75">
      <c r="A120" s="54" t="s">
        <v>125</v>
      </c>
      <c r="B120" s="107" t="s">
        <v>126</v>
      </c>
      <c r="C120" s="115">
        <f>C122+C121</f>
        <v>604.5</v>
      </c>
      <c r="E120" s="83"/>
      <c r="F120" s="80"/>
    </row>
    <row r="121" spans="1:6" ht="15.75">
      <c r="A121" s="53" t="s">
        <v>157</v>
      </c>
      <c r="B121" s="106" t="s">
        <v>158</v>
      </c>
      <c r="C121" s="114">
        <v>344.5</v>
      </c>
      <c r="E121" s="83"/>
      <c r="F121" s="80"/>
    </row>
    <row r="122" spans="1:6" ht="31.5">
      <c r="A122" s="53" t="s">
        <v>115</v>
      </c>
      <c r="B122" s="106" t="s">
        <v>116</v>
      </c>
      <c r="C122" s="114">
        <v>260</v>
      </c>
      <c r="E122" s="83"/>
      <c r="F122" s="80"/>
    </row>
    <row r="123" spans="1:6" ht="16.5" thickBot="1">
      <c r="A123" s="60"/>
      <c r="B123" s="15" t="s">
        <v>9</v>
      </c>
      <c r="C123" s="116">
        <f>C56+C57+C75+C81+C96+C102+C105+C109+C120+C116</f>
        <v>167555.18</v>
      </c>
      <c r="E123" s="88"/>
      <c r="F123" s="80"/>
    </row>
    <row r="124" spans="1:6" ht="18.75">
      <c r="A124" s="18"/>
      <c r="B124" s="19" t="s">
        <v>22</v>
      </c>
      <c r="C124" s="19"/>
      <c r="E124" s="89"/>
      <c r="F124" s="80"/>
    </row>
    <row r="125" spans="1:6" ht="18.75">
      <c r="A125" s="18"/>
      <c r="B125" s="20" t="s">
        <v>30</v>
      </c>
      <c r="C125" s="21"/>
      <c r="E125" s="90"/>
      <c r="F125" s="80"/>
    </row>
    <row r="126" spans="1:6" ht="18.75">
      <c r="A126" s="18"/>
      <c r="B126" s="22" t="s">
        <v>206</v>
      </c>
      <c r="C126" s="22"/>
      <c r="E126" s="91"/>
      <c r="F126" s="80"/>
    </row>
    <row r="127" spans="1:6" ht="15.75">
      <c r="A127" s="18"/>
      <c r="B127" s="23"/>
      <c r="C127" s="24" t="s">
        <v>21</v>
      </c>
      <c r="E127" s="92"/>
      <c r="F127" s="80"/>
    </row>
    <row r="128" spans="1:6" ht="47.25">
      <c r="A128" s="12"/>
      <c r="B128" s="45" t="s">
        <v>0</v>
      </c>
      <c r="C128" s="12" t="s">
        <v>204</v>
      </c>
      <c r="E128" s="93"/>
      <c r="F128" s="80"/>
    </row>
    <row r="129" spans="1:6" ht="15.75">
      <c r="A129" s="46">
        <v>10000000</v>
      </c>
      <c r="B129" s="51" t="s">
        <v>1</v>
      </c>
      <c r="C129" s="65">
        <f>C130</f>
        <v>94.45</v>
      </c>
      <c r="E129" s="85"/>
      <c r="F129" s="80"/>
    </row>
    <row r="130" spans="1:6" ht="15.75">
      <c r="A130" s="38">
        <v>19000000</v>
      </c>
      <c r="B130" s="39" t="s">
        <v>26</v>
      </c>
      <c r="C130" s="65">
        <f>C131</f>
        <v>94.45</v>
      </c>
      <c r="E130" s="85"/>
      <c r="F130" s="80"/>
    </row>
    <row r="131" spans="1:6" ht="15.75">
      <c r="A131" s="30">
        <v>19010000</v>
      </c>
      <c r="B131" s="16" t="s">
        <v>12</v>
      </c>
      <c r="C131" s="64">
        <v>94.45</v>
      </c>
      <c r="E131" s="81"/>
      <c r="F131" s="80"/>
    </row>
    <row r="132" spans="1:6" ht="15.75">
      <c r="A132" s="28">
        <v>20000000</v>
      </c>
      <c r="B132" s="47" t="s">
        <v>13</v>
      </c>
      <c r="C132" s="63">
        <f>C135+C138+C133</f>
        <v>4956.07</v>
      </c>
      <c r="E132" s="79"/>
      <c r="F132" s="80"/>
    </row>
    <row r="133" spans="1:6" ht="15.75">
      <c r="A133" s="28">
        <v>21000000</v>
      </c>
      <c r="B133" s="41" t="s">
        <v>127</v>
      </c>
      <c r="C133" s="63">
        <f>C134</f>
        <v>16.12</v>
      </c>
      <c r="E133" s="79"/>
      <c r="F133" s="80"/>
    </row>
    <row r="134" spans="1:6" ht="31.5">
      <c r="A134" s="35">
        <v>21110000</v>
      </c>
      <c r="B134" s="48" t="s">
        <v>128</v>
      </c>
      <c r="C134" s="66">
        <v>16.12</v>
      </c>
      <c r="E134" s="79"/>
      <c r="F134" s="80"/>
    </row>
    <row r="135" spans="1:6" ht="15.75">
      <c r="A135" s="38">
        <v>24000000</v>
      </c>
      <c r="B135" s="41" t="s">
        <v>16</v>
      </c>
      <c r="C135" s="65">
        <f>C136+C137</f>
        <v>1206.16</v>
      </c>
      <c r="E135" s="94"/>
      <c r="F135" s="80"/>
    </row>
    <row r="136" spans="1:6" ht="15.75">
      <c r="A136" s="35">
        <v>24062100</v>
      </c>
      <c r="B136" s="48" t="s">
        <v>32</v>
      </c>
      <c r="C136" s="66">
        <v>133.01</v>
      </c>
      <c r="E136" s="84"/>
      <c r="F136" s="80"/>
    </row>
    <row r="137" spans="1:6" ht="15.75">
      <c r="A137" s="35">
        <v>24170000</v>
      </c>
      <c r="B137" s="48" t="s">
        <v>138</v>
      </c>
      <c r="C137" s="66">
        <v>1073.15</v>
      </c>
      <c r="E137" s="84"/>
      <c r="F137" s="80"/>
    </row>
    <row r="138" spans="1:6" ht="15.75">
      <c r="A138" s="38">
        <v>25000000</v>
      </c>
      <c r="B138" s="41" t="s">
        <v>33</v>
      </c>
      <c r="C138" s="65">
        <v>3733.79</v>
      </c>
      <c r="E138" s="85"/>
      <c r="F138" s="80"/>
    </row>
    <row r="139" spans="1:6" s="9" customFormat="1" ht="15.75">
      <c r="A139" s="38">
        <v>30000000</v>
      </c>
      <c r="B139" s="58" t="s">
        <v>17</v>
      </c>
      <c r="C139" s="69">
        <f>C141+C140</f>
        <v>475.45</v>
      </c>
      <c r="E139" s="95"/>
      <c r="F139" s="80"/>
    </row>
    <row r="140" spans="1:6" s="9" customFormat="1" ht="31.5">
      <c r="A140" s="35">
        <v>31030000</v>
      </c>
      <c r="B140" s="43" t="s">
        <v>183</v>
      </c>
      <c r="C140" s="66">
        <v>360.5</v>
      </c>
      <c r="E140" s="95"/>
      <c r="F140" s="80"/>
    </row>
    <row r="141" spans="1:6" ht="15.75">
      <c r="A141" s="30">
        <v>33010100</v>
      </c>
      <c r="B141" s="31" t="s">
        <v>14</v>
      </c>
      <c r="C141" s="64">
        <v>114.95</v>
      </c>
      <c r="E141" s="81"/>
      <c r="F141" s="80"/>
    </row>
    <row r="142" spans="1:6" ht="15.75">
      <c r="A142" s="30"/>
      <c r="B142" s="73" t="s">
        <v>74</v>
      </c>
      <c r="C142" s="65">
        <f>C129+C132+C139</f>
        <v>5525.969999999999</v>
      </c>
      <c r="E142" s="81"/>
      <c r="F142" s="80"/>
    </row>
    <row r="143" spans="1:6" ht="15.75">
      <c r="A143" s="28"/>
      <c r="B143" s="32" t="s">
        <v>72</v>
      </c>
      <c r="C143" s="63">
        <f>C129+C132+C139</f>
        <v>5525.969999999999</v>
      </c>
      <c r="E143" s="79"/>
      <c r="F143" s="80"/>
    </row>
    <row r="144" spans="1:6" ht="15.75">
      <c r="A144" s="25"/>
      <c r="B144" s="25"/>
      <c r="C144" s="25"/>
      <c r="E144" s="25"/>
      <c r="F144" s="80"/>
    </row>
    <row r="145" spans="1:6" ht="47.25">
      <c r="A145" s="12" t="s">
        <v>46</v>
      </c>
      <c r="B145" s="13" t="s">
        <v>5</v>
      </c>
      <c r="C145" s="12" t="s">
        <v>205</v>
      </c>
      <c r="E145" s="93"/>
      <c r="F145" s="80"/>
    </row>
    <row r="146" spans="1:6" ht="15.75">
      <c r="A146" s="108" t="s">
        <v>37</v>
      </c>
      <c r="B146" s="17" t="s">
        <v>6</v>
      </c>
      <c r="C146" s="46">
        <v>709.9</v>
      </c>
      <c r="E146" s="93"/>
      <c r="F146" s="80"/>
    </row>
    <row r="147" spans="1:6" ht="15.75">
      <c r="A147" s="52" t="s">
        <v>38</v>
      </c>
      <c r="B147" s="8" t="s">
        <v>7</v>
      </c>
      <c r="C147" s="110">
        <f>C148+C151+C152+C149+C150+C153</f>
        <v>3627.8</v>
      </c>
      <c r="D147" s="3"/>
      <c r="E147" s="96"/>
      <c r="F147" s="80"/>
    </row>
    <row r="148" spans="1:6" ht="15.75">
      <c r="A148" s="7" t="s">
        <v>36</v>
      </c>
      <c r="B148" s="59" t="s">
        <v>50</v>
      </c>
      <c r="C148" s="111">
        <v>1896</v>
      </c>
      <c r="E148" s="97"/>
      <c r="F148" s="80"/>
    </row>
    <row r="149" spans="1:6" ht="15.75">
      <c r="A149" s="7" t="s">
        <v>129</v>
      </c>
      <c r="B149" s="59" t="s">
        <v>130</v>
      </c>
      <c r="C149" s="111">
        <v>371.3</v>
      </c>
      <c r="E149" s="97"/>
      <c r="F149" s="80"/>
    </row>
    <row r="150" spans="1:6" ht="31.5">
      <c r="A150" s="7" t="s">
        <v>81</v>
      </c>
      <c r="B150" s="59" t="s">
        <v>131</v>
      </c>
      <c r="C150" s="111">
        <v>562.8</v>
      </c>
      <c r="E150" s="97"/>
      <c r="F150" s="80"/>
    </row>
    <row r="151" spans="1:6" ht="31.5">
      <c r="A151" s="7" t="s">
        <v>86</v>
      </c>
      <c r="B151" s="59" t="s">
        <v>90</v>
      </c>
      <c r="C151" s="111">
        <v>303.9</v>
      </c>
      <c r="E151" s="97"/>
      <c r="F151" s="80"/>
    </row>
    <row r="152" spans="1:6" ht="15.75">
      <c r="A152" s="7" t="s">
        <v>75</v>
      </c>
      <c r="B152" s="59" t="s">
        <v>76</v>
      </c>
      <c r="C152" s="117">
        <v>147.5</v>
      </c>
      <c r="E152" s="97"/>
      <c r="F152" s="80"/>
    </row>
    <row r="153" spans="1:6" ht="15.75">
      <c r="A153" s="7" t="s">
        <v>87</v>
      </c>
      <c r="B153" s="59" t="s">
        <v>88</v>
      </c>
      <c r="C153" s="117">
        <v>346.3</v>
      </c>
      <c r="E153" s="97"/>
      <c r="F153" s="80"/>
    </row>
    <row r="154" spans="1:6" ht="15.75">
      <c r="A154" s="54" t="s">
        <v>121</v>
      </c>
      <c r="B154" s="71" t="s">
        <v>122</v>
      </c>
      <c r="C154" s="118">
        <f>C155+C157+C156</f>
        <v>285.29999999999995</v>
      </c>
      <c r="E154" s="97"/>
      <c r="F154" s="80"/>
    </row>
    <row r="155" spans="1:6" ht="15.75">
      <c r="A155" s="7" t="s">
        <v>135</v>
      </c>
      <c r="B155" s="59" t="s">
        <v>136</v>
      </c>
      <c r="C155" s="117">
        <v>240.5</v>
      </c>
      <c r="E155" s="97"/>
      <c r="F155" s="80"/>
    </row>
    <row r="156" spans="1:6" ht="15.75">
      <c r="A156" s="7" t="s">
        <v>153</v>
      </c>
      <c r="B156" s="59" t="s">
        <v>154</v>
      </c>
      <c r="C156" s="117">
        <v>18.9</v>
      </c>
      <c r="E156" s="97"/>
      <c r="F156" s="80"/>
    </row>
    <row r="157" spans="1:6" ht="31.5">
      <c r="A157" s="7" t="s">
        <v>117</v>
      </c>
      <c r="B157" s="59" t="s">
        <v>118</v>
      </c>
      <c r="C157" s="117">
        <v>25.9</v>
      </c>
      <c r="E157" s="97"/>
      <c r="F157" s="80"/>
    </row>
    <row r="158" spans="1:6" ht="15.75">
      <c r="A158" s="54" t="s">
        <v>39</v>
      </c>
      <c r="B158" s="71" t="s">
        <v>15</v>
      </c>
      <c r="C158" s="118">
        <f>C159</f>
        <v>11.8</v>
      </c>
      <c r="E158" s="97"/>
      <c r="F158" s="80"/>
    </row>
    <row r="159" spans="1:6" ht="31.5">
      <c r="A159" s="7" t="s">
        <v>160</v>
      </c>
      <c r="B159" s="59" t="s">
        <v>161</v>
      </c>
      <c r="C159" s="117">
        <v>11.8</v>
      </c>
      <c r="E159" s="97"/>
      <c r="F159" s="80"/>
    </row>
    <row r="160" spans="1:6" ht="15.75">
      <c r="A160" s="54" t="s">
        <v>132</v>
      </c>
      <c r="B160" s="71" t="s">
        <v>133</v>
      </c>
      <c r="C160" s="118">
        <f>C161+C162+C163</f>
        <v>44.9</v>
      </c>
      <c r="E160" s="97"/>
      <c r="F160" s="80"/>
    </row>
    <row r="161" spans="1:6" ht="15.75">
      <c r="A161" s="7" t="s">
        <v>134</v>
      </c>
      <c r="B161" s="59" t="s">
        <v>52</v>
      </c>
      <c r="C161" s="117">
        <v>0.5</v>
      </c>
      <c r="E161" s="97"/>
      <c r="F161" s="80"/>
    </row>
    <row r="162" spans="1:6" ht="15.75">
      <c r="A162" s="7" t="s">
        <v>177</v>
      </c>
      <c r="B162" s="59" t="s">
        <v>178</v>
      </c>
      <c r="C162" s="117">
        <v>0.4</v>
      </c>
      <c r="E162" s="97"/>
      <c r="F162" s="80"/>
    </row>
    <row r="163" spans="1:6" ht="31.5">
      <c r="A163" s="7" t="s">
        <v>187</v>
      </c>
      <c r="B163" s="59" t="s">
        <v>188</v>
      </c>
      <c r="C163" s="117">
        <v>44</v>
      </c>
      <c r="E163" s="97"/>
      <c r="F163" s="80"/>
    </row>
    <row r="164" spans="1:6" ht="15.75">
      <c r="A164" s="52" t="s">
        <v>43</v>
      </c>
      <c r="B164" s="62" t="s">
        <v>56</v>
      </c>
      <c r="C164" s="118">
        <f>C165+C166</f>
        <v>2012</v>
      </c>
      <c r="E164" s="98"/>
      <c r="F164" s="80"/>
    </row>
    <row r="165" spans="1:6" ht="15.75">
      <c r="A165" s="56">
        <v>6030</v>
      </c>
      <c r="B165" s="59" t="s">
        <v>57</v>
      </c>
      <c r="C165" s="119">
        <v>2010</v>
      </c>
      <c r="E165" s="99"/>
      <c r="F165" s="80"/>
    </row>
    <row r="166" spans="1:6" ht="15.75">
      <c r="A166" s="56">
        <v>6090</v>
      </c>
      <c r="B166" s="59" t="s">
        <v>181</v>
      </c>
      <c r="C166" s="119">
        <v>2</v>
      </c>
      <c r="E166" s="99"/>
      <c r="F166" s="80"/>
    </row>
    <row r="167" spans="1:6" s="3" customFormat="1" ht="15.75">
      <c r="A167" s="57">
        <v>7000</v>
      </c>
      <c r="B167" s="71" t="s">
        <v>124</v>
      </c>
      <c r="C167" s="118">
        <f>C175+C173+C168+C169+C170+C171+C172+C174</f>
        <v>3204.02</v>
      </c>
      <c r="E167" s="98"/>
      <c r="F167" s="80"/>
    </row>
    <row r="168" spans="1:6" s="3" customFormat="1" ht="15.75">
      <c r="A168" s="103">
        <v>7330</v>
      </c>
      <c r="B168" s="59" t="s">
        <v>162</v>
      </c>
      <c r="C168" s="119">
        <v>33</v>
      </c>
      <c r="E168" s="98"/>
      <c r="F168" s="80"/>
    </row>
    <row r="169" spans="1:6" s="3" customFormat="1" ht="15.75">
      <c r="A169" s="103">
        <v>7340</v>
      </c>
      <c r="B169" s="59" t="s">
        <v>168</v>
      </c>
      <c r="C169" s="119">
        <v>330.95</v>
      </c>
      <c r="E169" s="98"/>
      <c r="F169" s="80"/>
    </row>
    <row r="170" spans="1:6" s="3" customFormat="1" ht="15.75">
      <c r="A170" s="103">
        <v>7350</v>
      </c>
      <c r="B170" s="59" t="s">
        <v>173</v>
      </c>
      <c r="C170" s="119">
        <v>64.1</v>
      </c>
      <c r="E170" s="98"/>
      <c r="F170" s="80"/>
    </row>
    <row r="171" spans="1:6" s="3" customFormat="1" ht="31.5">
      <c r="A171" s="103">
        <v>7363</v>
      </c>
      <c r="B171" s="59" t="s">
        <v>189</v>
      </c>
      <c r="C171" s="119">
        <v>1346.5</v>
      </c>
      <c r="E171" s="98"/>
      <c r="F171" s="80"/>
    </row>
    <row r="172" spans="1:6" s="3" customFormat="1" ht="15.75">
      <c r="A172" s="103">
        <v>7390</v>
      </c>
      <c r="B172" s="59" t="s">
        <v>195</v>
      </c>
      <c r="C172" s="119">
        <v>264</v>
      </c>
      <c r="E172" s="98"/>
      <c r="F172" s="80"/>
    </row>
    <row r="173" spans="1:6" s="3" customFormat="1" ht="15.75">
      <c r="A173" s="103">
        <v>7530</v>
      </c>
      <c r="B173" s="59" t="s">
        <v>137</v>
      </c>
      <c r="C173" s="119">
        <v>90.3</v>
      </c>
      <c r="E173" s="98"/>
      <c r="F173" s="80"/>
    </row>
    <row r="174" spans="1:6" s="3" customFormat="1" ht="15.75">
      <c r="A174" s="103">
        <v>7622</v>
      </c>
      <c r="B174" s="59" t="s">
        <v>202</v>
      </c>
      <c r="C174" s="119">
        <v>48.9</v>
      </c>
      <c r="E174" s="98"/>
      <c r="F174" s="80"/>
    </row>
    <row r="175" spans="1:6" s="3" customFormat="1" ht="15.75">
      <c r="A175" s="103">
        <v>7670</v>
      </c>
      <c r="B175" s="59" t="s">
        <v>92</v>
      </c>
      <c r="C175" s="119">
        <v>1026.27</v>
      </c>
      <c r="E175" s="98"/>
      <c r="F175" s="80"/>
    </row>
    <row r="176" spans="1:6" s="3" customFormat="1" ht="15.75">
      <c r="A176" s="57">
        <v>8000</v>
      </c>
      <c r="B176" s="107" t="s">
        <v>146</v>
      </c>
      <c r="C176" s="118">
        <f>C177</f>
        <v>29</v>
      </c>
      <c r="E176" s="98"/>
      <c r="F176" s="80"/>
    </row>
    <row r="177" spans="1:6" s="3" customFormat="1" ht="15.75">
      <c r="A177" s="103">
        <v>8330</v>
      </c>
      <c r="B177" s="106" t="s">
        <v>184</v>
      </c>
      <c r="C177" s="119">
        <v>29</v>
      </c>
      <c r="E177" s="98"/>
      <c r="F177" s="80"/>
    </row>
    <row r="178" spans="1:6" ht="16.5" thickBot="1">
      <c r="A178" s="72"/>
      <c r="B178" s="15" t="s">
        <v>9</v>
      </c>
      <c r="C178" s="75">
        <f>C147+C164+C167+C146+C160+C154+C158+C176</f>
        <v>9924.719999999998</v>
      </c>
      <c r="E178" s="100"/>
      <c r="F178" s="101"/>
    </row>
    <row r="179" ht="19.5" customHeight="1">
      <c r="B179" s="70"/>
    </row>
    <row r="180" ht="19.5" customHeight="1">
      <c r="B180" s="49"/>
    </row>
    <row r="181" ht="19.5" customHeight="1">
      <c r="B181" s="49"/>
    </row>
    <row r="182" ht="19.5" customHeight="1">
      <c r="B182" s="49"/>
    </row>
    <row r="183" ht="19.5" customHeight="1">
      <c r="B183" s="49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  <row r="225" ht="19.5" customHeight="1">
      <c r="B225" s="49"/>
    </row>
    <row r="226" ht="19.5" customHeight="1">
      <c r="B226" s="49"/>
    </row>
    <row r="227" ht="19.5" customHeight="1">
      <c r="B227" s="49"/>
    </row>
    <row r="228" ht="19.5" customHeight="1">
      <c r="B228" s="49"/>
    </row>
    <row r="229" ht="19.5" customHeight="1">
      <c r="B229" s="49"/>
    </row>
    <row r="230" ht="19.5" customHeight="1">
      <c r="B230" s="49"/>
    </row>
    <row r="231" ht="19.5" customHeight="1">
      <c r="B231" s="49"/>
    </row>
    <row r="232" ht="19.5" customHeight="1">
      <c r="B232" s="49"/>
    </row>
    <row r="233" ht="19.5" customHeight="1">
      <c r="B233" s="49"/>
    </row>
    <row r="234" ht="19.5" customHeight="1">
      <c r="B234" s="49"/>
    </row>
    <row r="235" ht="19.5" customHeight="1">
      <c r="B235" s="49"/>
    </row>
    <row r="236" ht="19.5" customHeight="1">
      <c r="B236" s="49"/>
    </row>
    <row r="237" ht="19.5" customHeight="1">
      <c r="B237" s="49"/>
    </row>
    <row r="238" ht="19.5" customHeight="1">
      <c r="B238" s="49"/>
    </row>
    <row r="239" ht="19.5" customHeight="1">
      <c r="B239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62" max="255" man="1"/>
    <brk id="74" max="255" man="1"/>
    <brk id="82" max="255" man="1"/>
    <brk id="86" max="255" man="1"/>
    <brk id="101" max="255" man="1"/>
    <brk id="122" max="255" man="1"/>
    <brk id="124" max="255" man="1"/>
    <brk id="167" max="255" man="1"/>
    <brk id="178" max="255" man="1"/>
    <brk id="180" max="255" man="1"/>
    <brk id="181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2021-09-13T09:51:43Z</dcterms:modified>
  <cp:category/>
  <cp:version/>
  <cp:contentType/>
  <cp:contentStatus/>
</cp:coreProperties>
</file>