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'Лист1'!$A$1:$C$122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<sst xmlns="http://schemas.openxmlformats.org/spreadsheetml/2006/main" count="159" uniqueCount="136">
  <si>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</si>
  <si>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</si>
  <si>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</si>
  <si>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</si>
  <si>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</si>
  <si>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</si>
  <si>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</si>
  <si>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</si>
  <si>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</si>
  <si>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</si>
  <si>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</si>
  <si>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</si>
  <si>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</si>
  <si>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</si>
  <si>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</si>
  <si>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</si>
  <si>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</si>
  <si>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</si>
  <si>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</si>
  <si>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</si>
  <si>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</si>
  <si>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</si>
  <si>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</si>
  <si>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</si>
  <si>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</si>
  <si>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</si>
  <si>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</si>
  <si>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</si>
  <si>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</si>
  <si>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</si>
  <si>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</si>
  <si>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</si>
  <si>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</si>
  <si>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</si>
  <si>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</si>
  <si>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</si>
  <si>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</si>
  <si>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</si>
  <si>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</si>
  <si>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</si>
  <si>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</si>
  <si>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</si>
  <si>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</si>
  <si>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</si>
  <si>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</si>
  <si>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</si>
  <si>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</si>
  <si>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</si>
  <si>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</si>
  <si>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</si>
  <si>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</si>
  <si>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</si>
  <si>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</si>
  <si>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</si>
  <si>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</si>
  <si>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</si>
  <si>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</si>
  <si>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</si>
  <si>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</si>
  <si>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</si>
  <si>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</si>
  <si>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</si>
  <si>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</si>
  <si>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</si>
  <si>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</si>
  <si>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</si>
  <si>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</si>
  <si>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</si>
  <si>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</si>
  <si>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</si>
  <si>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</si>
  <si>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</si>
  <si>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</si>
  <si>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</si>
  <si>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</si>
  <si>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</si>
  <si>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</si>
  <si>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</si>
  <si>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</si>
  <si>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</si>
  <si>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</si>
  <si>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</si>
  <si>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</si>
  <si>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</si>
  <si>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</si>
  <si>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</si>
  <si>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Надання загальної середньої освіти спеціальними закладам загальної середньої освіти за рахунок коштів освітньої субвенції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</si>
  <si>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</si>
  <si>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</si>
  <si>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</si>
  <si>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</si>
  <si>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</si>
  <si>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</si>
  <si>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</si>
  <si>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</si>
  <si>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</si>
  <si>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</si>
  <si>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</si>
  <si>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</si>
  <si>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</si>
  <si>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</si>
  <si>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</si>
  <si>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</si>
  <si>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</si>
  <si>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</si>
  <si>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</si>
  <si>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</si>
  <si>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</si>
  <si>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</si>
  <si>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</si>
  <si>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</si>
  <si>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</si>
  <si>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</si>
  <si>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</si>
  <si>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</si>
  <si>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</si>
  <si>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</si>
  <si>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</si>
  <si>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</si>
  <si>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</si>
  <si>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</si>
  <si>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</si>
  <si>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</si>
  <si>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</si>
  <si>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</si>
  <si>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</si>
  <si>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</si>
  <si>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</si>
  <si>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станом  на 22 лютого 2021 року</t>
  </si>
  <si>
    <t>Надійшло станом на 22.02.2021</t>
  </si>
  <si>
    <t>Використано станом на 22.02.2021</t>
  </si>
  <si>
    <t>станом на 22 січня 2021 року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</si>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</sst>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/>
    </xf>
    <xf numFmtId="210" fontId="3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3" xfId="0" applyNumberFormat="1" applyFont="1" applyFill="1" applyBorder="1" applyAlignment="1">
      <alignment vertical="center"/>
    </xf>
    <xf numFmtId="210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210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0" fillId="0" borderId="3" xfId="0" applyNumberFormat="1" applyFont="1" applyFill="1" applyBorder="1" applyAlignment="1">
      <alignment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210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="75" zoomScaleNormal="75" zoomScaleSheetLayoutView="85" workbookViewId="0" topLeftCell="A96">
      <selection activeCell="C121" sqref="C12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128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129</v>
      </c>
    </row>
    <row r="6" spans="1:6" ht="15.75">
      <c r="A6" s="26">
        <v>10000000</v>
      </c>
      <c r="B6" s="27" t="s">
        <v>1</v>
      </c>
      <c r="C6" s="63">
        <f>C7+C10+C12+C9</f>
        <v>21118.030000000002</v>
      </c>
      <c r="D6" s="109"/>
      <c r="E6" s="86"/>
      <c r="F6" s="87"/>
    </row>
    <row r="7" spans="1:6" ht="31.5">
      <c r="A7" s="28">
        <v>11000000</v>
      </c>
      <c r="B7" s="29" t="s">
        <v>66</v>
      </c>
      <c r="C7" s="63">
        <f>C8</f>
        <v>13284.16</v>
      </c>
      <c r="D7" s="109"/>
      <c r="E7" s="86"/>
      <c r="F7" s="87"/>
    </row>
    <row r="8" spans="1:6" ht="15.75">
      <c r="A8" s="30">
        <v>11010000</v>
      </c>
      <c r="B8" s="31" t="s">
        <v>20</v>
      </c>
      <c r="C8" s="64">
        <v>13284.16</v>
      </c>
      <c r="D8" s="109"/>
      <c r="E8" s="86"/>
      <c r="F8" s="87"/>
    </row>
    <row r="9" spans="1:6" s="49" customFormat="1" ht="15.75">
      <c r="A9" s="84">
        <v>13000000</v>
      </c>
      <c r="B9" s="83" t="s">
        <v>59</v>
      </c>
      <c r="C9" s="85">
        <v>149.88</v>
      </c>
      <c r="D9" s="109"/>
      <c r="E9" s="86"/>
      <c r="F9" s="87"/>
    </row>
    <row r="10" spans="1:6" ht="15.75">
      <c r="A10" s="28">
        <v>14000000</v>
      </c>
      <c r="B10" s="32" t="s">
        <v>67</v>
      </c>
      <c r="C10" s="67">
        <f>C11</f>
        <v>620.09</v>
      </c>
      <c r="D10" s="109"/>
      <c r="E10" s="86"/>
      <c r="F10" s="87"/>
    </row>
    <row r="11" spans="1:6" ht="31.5">
      <c r="A11" s="30">
        <v>14040000</v>
      </c>
      <c r="B11" s="33" t="s">
        <v>47</v>
      </c>
      <c r="C11" s="64">
        <v>620.09</v>
      </c>
      <c r="D11" s="109"/>
      <c r="E11" s="86"/>
      <c r="F11" s="87"/>
    </row>
    <row r="12" spans="1:6" ht="15.75">
      <c r="A12" s="28">
        <v>18000000</v>
      </c>
      <c r="B12" s="34" t="s">
        <v>68</v>
      </c>
      <c r="C12" s="63">
        <f>C13+C17+C18</f>
        <v>7063.9</v>
      </c>
      <c r="D12" s="109"/>
      <c r="E12" s="86"/>
      <c r="F12" s="87"/>
    </row>
    <row r="13" spans="1:6" ht="15.75">
      <c r="A13" s="35">
        <v>18010000</v>
      </c>
      <c r="B13" s="36" t="s">
        <v>23</v>
      </c>
      <c r="C13" s="65">
        <f>C14+C15+C16</f>
        <v>2488.91</v>
      </c>
      <c r="D13" s="109"/>
      <c r="E13" s="86"/>
      <c r="F13" s="87"/>
    </row>
    <row r="14" spans="1:6" ht="15.75">
      <c r="A14" s="35"/>
      <c r="B14" s="37" t="s">
        <v>24</v>
      </c>
      <c r="C14" s="68">
        <v>657.14</v>
      </c>
      <c r="D14" s="109"/>
      <c r="E14" s="86"/>
      <c r="F14" s="87"/>
    </row>
    <row r="15" spans="1:6" ht="15.75">
      <c r="A15" s="35"/>
      <c r="B15" s="37" t="s">
        <v>25</v>
      </c>
      <c r="C15" s="68">
        <v>1827.6</v>
      </c>
      <c r="D15" s="109"/>
      <c r="E15" s="86"/>
      <c r="F15" s="87"/>
    </row>
    <row r="16" spans="1:6" ht="15.75">
      <c r="A16" s="35"/>
      <c r="B16" s="37" t="s">
        <v>60</v>
      </c>
      <c r="C16" s="68">
        <v>4.17</v>
      </c>
      <c r="D16" s="109"/>
      <c r="E16" s="86"/>
      <c r="F16" s="87"/>
    </row>
    <row r="17" spans="1:6" ht="15.75">
      <c r="A17" s="30">
        <v>18030000</v>
      </c>
      <c r="B17" s="16" t="s">
        <v>19</v>
      </c>
      <c r="C17" s="64">
        <v>2.73</v>
      </c>
      <c r="D17" s="109"/>
      <c r="E17" s="86"/>
      <c r="F17" s="87"/>
    </row>
    <row r="18" spans="1:6" ht="15.75">
      <c r="A18" s="30">
        <v>18050000</v>
      </c>
      <c r="B18" s="16" t="s">
        <v>11</v>
      </c>
      <c r="C18" s="64">
        <v>4572.26</v>
      </c>
      <c r="D18" s="109"/>
      <c r="E18" s="86"/>
      <c r="F18" s="87"/>
    </row>
    <row r="19" spans="1:6" ht="15.75">
      <c r="A19" s="28">
        <v>20000000</v>
      </c>
      <c r="B19" s="40" t="s">
        <v>2</v>
      </c>
      <c r="C19" s="63">
        <f>C20+C22+C31</f>
        <v>341.15000000000003</v>
      </c>
      <c r="D19" s="109"/>
      <c r="E19" s="86"/>
      <c r="F19" s="87"/>
    </row>
    <row r="20" spans="1:6" ht="15.75">
      <c r="A20" s="28">
        <v>21000000</v>
      </c>
      <c r="B20" s="41" t="s">
        <v>69</v>
      </c>
      <c r="C20" s="63">
        <f>C21</f>
        <v>22.55</v>
      </c>
      <c r="D20" s="109"/>
      <c r="E20" s="86"/>
      <c r="F20" s="87"/>
    </row>
    <row r="21" spans="1:6" ht="15.75">
      <c r="A21" s="30">
        <v>21080000</v>
      </c>
      <c r="B21" s="31" t="s">
        <v>18</v>
      </c>
      <c r="C21" s="64">
        <v>22.55</v>
      </c>
      <c r="D21" s="109"/>
      <c r="E21" s="86"/>
      <c r="F21" s="87"/>
    </row>
    <row r="22" spans="1:7" ht="31.5">
      <c r="A22" s="28">
        <v>22000000</v>
      </c>
      <c r="B22" s="32" t="s">
        <v>70</v>
      </c>
      <c r="C22" s="63">
        <f>C23+C24+C25+C27+C28</f>
        <v>284.98</v>
      </c>
      <c r="D22" s="109"/>
      <c r="E22" s="86"/>
      <c r="F22" s="87"/>
      <c r="G22" s="81"/>
    </row>
    <row r="23" spans="1:6" ht="31.5">
      <c r="A23" s="30">
        <v>22010300</v>
      </c>
      <c r="B23" s="31" t="s">
        <v>45</v>
      </c>
      <c r="C23" s="64">
        <v>5.72</v>
      </c>
      <c r="D23" s="109"/>
      <c r="E23" s="86"/>
      <c r="F23" s="87"/>
    </row>
    <row r="24" spans="1:6" ht="15.75">
      <c r="A24" s="35">
        <v>22012500</v>
      </c>
      <c r="B24" s="43" t="s">
        <v>27</v>
      </c>
      <c r="C24" s="66">
        <v>184.05</v>
      </c>
      <c r="D24" s="109"/>
      <c r="E24" s="86"/>
      <c r="F24" s="87"/>
    </row>
    <row r="25" spans="1:6" ht="31.5">
      <c r="A25" s="35">
        <v>22012600</v>
      </c>
      <c r="B25" s="43" t="s">
        <v>34</v>
      </c>
      <c r="C25" s="66">
        <v>64.66</v>
      </c>
      <c r="D25" s="109"/>
      <c r="E25" s="86"/>
      <c r="F25" s="87"/>
    </row>
    <row r="26" spans="1:6" ht="31.5">
      <c r="A26" s="35">
        <v>22080000</v>
      </c>
      <c r="B26" s="43" t="s">
        <v>63</v>
      </c>
      <c r="C26" s="66">
        <v>26.7</v>
      </c>
      <c r="D26" s="109"/>
      <c r="E26" s="86"/>
      <c r="F26" s="87"/>
    </row>
    <row r="27" spans="1:6" ht="31.5">
      <c r="A27" s="35">
        <v>22080400</v>
      </c>
      <c r="B27" s="43" t="s">
        <v>48</v>
      </c>
      <c r="C27" s="66">
        <v>26.7</v>
      </c>
      <c r="D27" s="109"/>
      <c r="E27" s="86"/>
      <c r="F27" s="87"/>
    </row>
    <row r="28" spans="1:6" ht="15.75">
      <c r="A28" s="30">
        <v>22090000</v>
      </c>
      <c r="B28" s="42" t="s">
        <v>28</v>
      </c>
      <c r="C28" s="64">
        <v>3.85</v>
      </c>
      <c r="D28" s="109"/>
      <c r="E28" s="86"/>
      <c r="F28" s="87"/>
    </row>
    <row r="29" spans="1:6" ht="31.5">
      <c r="A29" s="30">
        <v>22090100</v>
      </c>
      <c r="B29" s="42" t="s">
        <v>64</v>
      </c>
      <c r="C29" s="64">
        <v>2.65</v>
      </c>
      <c r="D29" s="109"/>
      <c r="E29" s="86"/>
      <c r="F29" s="87"/>
    </row>
    <row r="30" spans="1:6" ht="31.5">
      <c r="A30" s="30">
        <v>22090400</v>
      </c>
      <c r="B30" s="42" t="s">
        <v>65</v>
      </c>
      <c r="C30" s="64">
        <v>1.2</v>
      </c>
      <c r="D30" s="109"/>
      <c r="E30" s="86"/>
      <c r="F30" s="87"/>
    </row>
    <row r="31" spans="1:6" ht="15.75">
      <c r="A31" s="28">
        <v>24060000</v>
      </c>
      <c r="B31" s="32" t="s">
        <v>16</v>
      </c>
      <c r="C31" s="63">
        <f>C32</f>
        <v>33.62</v>
      </c>
      <c r="D31" s="109"/>
      <c r="E31" s="86"/>
      <c r="F31" s="87"/>
    </row>
    <row r="32" spans="1:6" ht="15.75">
      <c r="A32" s="30">
        <v>24060300</v>
      </c>
      <c r="B32" s="31" t="s">
        <v>4</v>
      </c>
      <c r="C32" s="64">
        <v>33.62</v>
      </c>
      <c r="D32" s="109"/>
      <c r="E32" s="86"/>
      <c r="F32" s="87"/>
    </row>
    <row r="33" spans="1:6" ht="15.75">
      <c r="A33" s="28"/>
      <c r="B33" s="32" t="s">
        <v>73</v>
      </c>
      <c r="C33" s="63">
        <f>C6+C19</f>
        <v>21459.180000000004</v>
      </c>
      <c r="D33" s="109"/>
      <c r="E33" s="86"/>
      <c r="F33" s="87"/>
    </row>
    <row r="34" spans="1:6" ht="15.75">
      <c r="A34" s="28">
        <v>40000000</v>
      </c>
      <c r="B34" s="40" t="s">
        <v>3</v>
      </c>
      <c r="C34" s="63">
        <f>C35+C38+C37</f>
        <v>12152.85</v>
      </c>
      <c r="D34" s="109"/>
      <c r="E34" s="86"/>
      <c r="F34" s="87"/>
    </row>
    <row r="35" spans="1:6" ht="15.75">
      <c r="A35" s="13">
        <v>41030000</v>
      </c>
      <c r="B35" s="44" t="s">
        <v>71</v>
      </c>
      <c r="C35" s="63">
        <f>C36</f>
        <v>11538.1</v>
      </c>
      <c r="D35" s="109"/>
      <c r="E35" s="86"/>
      <c r="F35" s="87"/>
    </row>
    <row r="36" spans="1:6" ht="15.75">
      <c r="A36" s="12">
        <v>41033900</v>
      </c>
      <c r="B36" s="31" t="s">
        <v>29</v>
      </c>
      <c r="C36" s="64">
        <v>11538.1</v>
      </c>
      <c r="D36" s="109"/>
      <c r="E36" s="86"/>
      <c r="F36" s="87"/>
    </row>
    <row r="37" spans="1:6" ht="15.75">
      <c r="A37" s="12">
        <v>41040000</v>
      </c>
      <c r="B37" s="31" t="s">
        <v>62</v>
      </c>
      <c r="C37" s="64">
        <v>386</v>
      </c>
      <c r="D37" s="109"/>
      <c r="E37" s="86"/>
      <c r="F37" s="87"/>
    </row>
    <row r="38" spans="1:6" ht="24.75" customHeight="1">
      <c r="A38" s="12">
        <v>41050000</v>
      </c>
      <c r="B38" s="31" t="s">
        <v>49</v>
      </c>
      <c r="C38" s="65">
        <f>C40+C39</f>
        <v>228.75</v>
      </c>
      <c r="D38" s="109"/>
      <c r="E38" s="86"/>
      <c r="F38" s="87"/>
    </row>
    <row r="39" spans="1:6" ht="33" customHeight="1">
      <c r="A39" s="12">
        <v>41051000</v>
      </c>
      <c r="B39" s="31" t="s">
        <v>61</v>
      </c>
      <c r="C39" s="65">
        <v>202.75</v>
      </c>
      <c r="D39" s="109"/>
      <c r="E39" s="86"/>
      <c r="F39" s="87"/>
    </row>
    <row r="40" spans="1:6" ht="47.25">
      <c r="A40" s="12">
        <v>41051200</v>
      </c>
      <c r="B40" s="31" t="s">
        <v>58</v>
      </c>
      <c r="C40" s="64">
        <v>26</v>
      </c>
      <c r="D40" s="109"/>
      <c r="E40" s="86"/>
      <c r="F40" s="87"/>
    </row>
    <row r="41" spans="1:6" ht="15.75">
      <c r="A41" s="12">
        <v>41053900</v>
      </c>
      <c r="B41" s="31" t="s">
        <v>106</v>
      </c>
      <c r="C41" s="64">
        <v>30.91</v>
      </c>
      <c r="D41" s="109"/>
      <c r="E41" s="86"/>
      <c r="F41" s="87"/>
    </row>
    <row r="42" spans="1:6" ht="37.5" customHeight="1">
      <c r="A42" s="12">
        <v>41055000</v>
      </c>
      <c r="B42" s="31" t="s">
        <v>107</v>
      </c>
      <c r="C42" s="64">
        <v>356.89</v>
      </c>
      <c r="D42" s="109"/>
      <c r="E42" s="86"/>
      <c r="F42" s="87"/>
    </row>
    <row r="43" spans="1:6" ht="15.75">
      <c r="A43" s="12"/>
      <c r="B43" s="17" t="s">
        <v>72</v>
      </c>
      <c r="C43" s="63">
        <f>C33+C34+C41+C42</f>
        <v>33999.83000000001</v>
      </c>
      <c r="D43" s="109"/>
      <c r="E43" s="86"/>
      <c r="F43" s="87"/>
    </row>
    <row r="44" spans="1:6" ht="15.75">
      <c r="A44" s="12"/>
      <c r="B44" s="17"/>
      <c r="C44" s="63"/>
      <c r="D44" s="109"/>
      <c r="E44" s="86"/>
      <c r="F44" s="87"/>
    </row>
    <row r="45" spans="1:6" ht="47.25">
      <c r="A45" s="12" t="s">
        <v>46</v>
      </c>
      <c r="B45" s="13" t="s">
        <v>5</v>
      </c>
      <c r="C45" s="64" t="s">
        <v>130</v>
      </c>
      <c r="D45" s="109"/>
      <c r="E45" s="88"/>
      <c r="F45" s="87"/>
    </row>
    <row r="46" spans="1:6" ht="15.75">
      <c r="A46" s="52" t="s">
        <v>37</v>
      </c>
      <c r="B46" s="14" t="s">
        <v>6</v>
      </c>
      <c r="C46" s="67">
        <v>3417.3</v>
      </c>
      <c r="D46" s="109"/>
      <c r="E46" s="89"/>
      <c r="F46" s="87"/>
    </row>
    <row r="47" spans="1:6" ht="15.75">
      <c r="A47" s="52" t="s">
        <v>38</v>
      </c>
      <c r="B47" s="14" t="s">
        <v>7</v>
      </c>
      <c r="C47" s="67">
        <f>SUM(C48:C59)</f>
        <v>19419.399999999998</v>
      </c>
      <c r="D47" s="109"/>
      <c r="E47" s="89"/>
      <c r="F47" s="87"/>
    </row>
    <row r="48" spans="1:6" ht="15.75">
      <c r="A48" s="53" t="s">
        <v>36</v>
      </c>
      <c r="B48" s="59" t="s">
        <v>50</v>
      </c>
      <c r="C48" s="69">
        <v>5827.7</v>
      </c>
      <c r="D48" s="109"/>
      <c r="E48" s="93"/>
      <c r="F48" s="87"/>
    </row>
    <row r="49" spans="1:6" ht="31.5">
      <c r="A49" s="53" t="s">
        <v>79</v>
      </c>
      <c r="B49" s="59" t="s">
        <v>80</v>
      </c>
      <c r="C49" s="69">
        <v>2980.3</v>
      </c>
      <c r="D49" s="109"/>
      <c r="E49" s="93"/>
      <c r="F49" s="87"/>
    </row>
    <row r="50" spans="1:6" ht="31.5">
      <c r="A50" s="53" t="s">
        <v>81</v>
      </c>
      <c r="B50" s="59" t="s">
        <v>82</v>
      </c>
      <c r="C50" s="69">
        <v>448.1</v>
      </c>
      <c r="D50" s="109"/>
      <c r="E50" s="93"/>
      <c r="F50" s="87"/>
    </row>
    <row r="51" spans="1:6" ht="31.5">
      <c r="A51" s="53" t="s">
        <v>83</v>
      </c>
      <c r="B51" s="59" t="s">
        <v>84</v>
      </c>
      <c r="C51" s="69">
        <v>7269.5</v>
      </c>
      <c r="D51" s="109"/>
      <c r="E51" s="93"/>
      <c r="F51" s="87"/>
    </row>
    <row r="52" spans="1:6" ht="31.5">
      <c r="A52" s="53" t="s">
        <v>85</v>
      </c>
      <c r="B52" s="59" t="s">
        <v>86</v>
      </c>
      <c r="C52" s="69">
        <v>933.8</v>
      </c>
      <c r="D52" s="109"/>
      <c r="E52" s="93"/>
      <c r="F52" s="87"/>
    </row>
    <row r="53" spans="1:6" ht="31.5">
      <c r="A53" s="53" t="s">
        <v>87</v>
      </c>
      <c r="B53" s="59" t="s">
        <v>92</v>
      </c>
      <c r="C53" s="69">
        <v>493.7</v>
      </c>
      <c r="D53" s="109"/>
      <c r="E53" s="93"/>
      <c r="F53" s="87"/>
    </row>
    <row r="54" spans="1:6" ht="15.75">
      <c r="A54" s="53" t="s">
        <v>75</v>
      </c>
      <c r="B54" s="59" t="s">
        <v>76</v>
      </c>
      <c r="C54" s="69">
        <v>772.8</v>
      </c>
      <c r="D54" s="109"/>
      <c r="E54" s="93"/>
      <c r="F54" s="87"/>
    </row>
    <row r="55" spans="1:6" ht="15.75">
      <c r="A55" s="53" t="s">
        <v>88</v>
      </c>
      <c r="B55" s="59" t="s">
        <v>89</v>
      </c>
      <c r="C55" s="69">
        <v>491.7</v>
      </c>
      <c r="D55" s="109"/>
      <c r="E55" s="93"/>
      <c r="F55" s="87"/>
    </row>
    <row r="56" spans="1:6" ht="15.75">
      <c r="A56" s="53" t="s">
        <v>77</v>
      </c>
      <c r="B56" s="59" t="s">
        <v>78</v>
      </c>
      <c r="C56" s="69">
        <v>81.3</v>
      </c>
      <c r="D56" s="109"/>
      <c r="E56" s="93"/>
      <c r="F56" s="87"/>
    </row>
    <row r="57" spans="1:6" ht="30" customHeight="1">
      <c r="A57" s="53" t="s">
        <v>94</v>
      </c>
      <c r="B57" s="59" t="s">
        <v>95</v>
      </c>
      <c r="C57" s="69">
        <v>17.9</v>
      </c>
      <c r="D57" s="109"/>
      <c r="E57" s="93"/>
      <c r="F57" s="87"/>
    </row>
    <row r="58" spans="1:6" ht="26.25" customHeight="1">
      <c r="A58" s="53" t="s">
        <v>96</v>
      </c>
      <c r="B58" s="59" t="s">
        <v>97</v>
      </c>
      <c r="C58" s="69">
        <v>90</v>
      </c>
      <c r="D58" s="109"/>
      <c r="E58" s="93"/>
      <c r="F58" s="87"/>
    </row>
    <row r="59" spans="1:6" ht="36" customHeight="1">
      <c r="A59" s="53" t="s">
        <v>98</v>
      </c>
      <c r="B59" s="59" t="s">
        <v>99</v>
      </c>
      <c r="C59" s="69">
        <v>12.6</v>
      </c>
      <c r="D59" s="109"/>
      <c r="E59" s="93"/>
      <c r="F59" s="87"/>
    </row>
    <row r="60" spans="1:6" ht="36" customHeight="1">
      <c r="A60" s="54" t="s">
        <v>122</v>
      </c>
      <c r="B60" s="78" t="s">
        <v>123</v>
      </c>
      <c r="C60" s="70">
        <f>C61+C62+C63</f>
        <v>315</v>
      </c>
      <c r="D60" s="109"/>
      <c r="E60" s="93"/>
      <c r="F60" s="87"/>
    </row>
    <row r="61" spans="1:6" ht="31.5" customHeight="1">
      <c r="A61" s="53" t="s">
        <v>118</v>
      </c>
      <c r="B61" s="59" t="s">
        <v>119</v>
      </c>
      <c r="C61" s="113">
        <v>38.7</v>
      </c>
      <c r="D61" s="109"/>
      <c r="E61" s="93"/>
      <c r="F61" s="87"/>
    </row>
    <row r="62" spans="1:6" ht="19.5" customHeight="1">
      <c r="A62" s="53" t="s">
        <v>120</v>
      </c>
      <c r="B62" s="59" t="s">
        <v>121</v>
      </c>
      <c r="C62" s="113">
        <v>137.5</v>
      </c>
      <c r="D62" s="109"/>
      <c r="E62" s="93"/>
      <c r="F62" s="87"/>
    </row>
    <row r="63" spans="1:6" ht="18" customHeight="1">
      <c r="A63" s="53" t="s">
        <v>108</v>
      </c>
      <c r="B63" s="59" t="s">
        <v>109</v>
      </c>
      <c r="C63" s="69">
        <v>138.8</v>
      </c>
      <c r="D63" s="109"/>
      <c r="E63" s="93"/>
      <c r="F63" s="87"/>
    </row>
    <row r="64" spans="1:6" ht="15.75">
      <c r="A64" s="52" t="s">
        <v>39</v>
      </c>
      <c r="B64" s="14" t="s">
        <v>15</v>
      </c>
      <c r="C64" s="67">
        <f>SUM(C65:C73)</f>
        <v>1265</v>
      </c>
      <c r="D64" s="109"/>
      <c r="E64" s="89"/>
      <c r="F64" s="87"/>
    </row>
    <row r="65" spans="1:6" ht="15.75">
      <c r="A65" s="53" t="s">
        <v>100</v>
      </c>
      <c r="B65" s="112" t="s">
        <v>101</v>
      </c>
      <c r="C65" s="113">
        <v>15.4</v>
      </c>
      <c r="D65" s="109"/>
      <c r="E65" s="89"/>
      <c r="F65" s="87"/>
    </row>
    <row r="66" spans="1:6" ht="31.5">
      <c r="A66" s="6">
        <v>3033</v>
      </c>
      <c r="B66" s="59" t="s">
        <v>40</v>
      </c>
      <c r="C66" s="69">
        <v>152.8</v>
      </c>
      <c r="D66" s="109"/>
      <c r="E66" s="93"/>
      <c r="F66" s="87"/>
    </row>
    <row r="67" spans="1:6" ht="31.5">
      <c r="A67" s="6">
        <v>3035</v>
      </c>
      <c r="B67" s="59" t="s">
        <v>110</v>
      </c>
      <c r="C67" s="69">
        <v>11.6</v>
      </c>
      <c r="D67" s="109"/>
      <c r="E67" s="93"/>
      <c r="F67" s="87"/>
    </row>
    <row r="68" spans="1:6" ht="31.5">
      <c r="A68" s="6">
        <v>3104</v>
      </c>
      <c r="B68" s="59" t="s">
        <v>41</v>
      </c>
      <c r="C68" s="69">
        <v>383.8</v>
      </c>
      <c r="E68" s="93"/>
      <c r="F68" s="87"/>
    </row>
    <row r="69" spans="1:6" ht="15.75">
      <c r="A69" s="6">
        <v>3105</v>
      </c>
      <c r="B69" s="59" t="s">
        <v>51</v>
      </c>
      <c r="C69" s="69">
        <v>142.6</v>
      </c>
      <c r="E69" s="93"/>
      <c r="F69" s="87"/>
    </row>
    <row r="70" spans="1:6" ht="15.75">
      <c r="A70" s="6">
        <v>3121</v>
      </c>
      <c r="B70" s="59" t="s">
        <v>90</v>
      </c>
      <c r="C70" s="69">
        <v>86.2</v>
      </c>
      <c r="E70" s="93"/>
      <c r="F70" s="87"/>
    </row>
    <row r="71" spans="1:6" ht="47.25">
      <c r="A71" s="6">
        <v>3160</v>
      </c>
      <c r="B71" s="59" t="s">
        <v>102</v>
      </c>
      <c r="C71" s="69">
        <v>94.8</v>
      </c>
      <c r="E71" s="93"/>
      <c r="F71" s="87"/>
    </row>
    <row r="72" spans="1:6" ht="47.25">
      <c r="A72" s="6">
        <v>3180</v>
      </c>
      <c r="B72" s="59" t="s">
        <v>103</v>
      </c>
      <c r="C72" s="69">
        <v>69.2</v>
      </c>
      <c r="E72" s="93"/>
      <c r="F72" s="87"/>
    </row>
    <row r="73" spans="1:6" ht="15.75">
      <c r="A73" s="6">
        <v>3242</v>
      </c>
      <c r="B73" s="59" t="s">
        <v>104</v>
      </c>
      <c r="C73" s="69">
        <v>308.6</v>
      </c>
      <c r="E73" s="93"/>
      <c r="F73" s="87"/>
    </row>
    <row r="74" spans="1:6" s="3" customFormat="1" ht="15.75">
      <c r="A74" s="55">
        <v>4000</v>
      </c>
      <c r="B74" s="8" t="s">
        <v>8</v>
      </c>
      <c r="C74" s="70">
        <f>SUM(C76+C77+C78+C75+C79)</f>
        <v>1081.1000000000001</v>
      </c>
      <c r="E74" s="94"/>
      <c r="F74" s="87"/>
    </row>
    <row r="75" spans="1:6" ht="15.75">
      <c r="A75" s="6">
        <v>4030</v>
      </c>
      <c r="B75" s="59" t="s">
        <v>52</v>
      </c>
      <c r="C75" s="69">
        <v>459</v>
      </c>
      <c r="E75" s="93"/>
      <c r="F75" s="87"/>
    </row>
    <row r="76" spans="1:6" ht="15.75">
      <c r="A76" s="6">
        <v>4040</v>
      </c>
      <c r="B76" s="59" t="s">
        <v>53</v>
      </c>
      <c r="C76" s="69">
        <v>43.7</v>
      </c>
      <c r="E76" s="93"/>
      <c r="F76" s="87"/>
    </row>
    <row r="77" spans="1:6" ht="31.5">
      <c r="A77" s="6">
        <v>4060</v>
      </c>
      <c r="B77" s="59" t="s">
        <v>54</v>
      </c>
      <c r="C77" s="69">
        <v>471</v>
      </c>
      <c r="E77" s="93"/>
      <c r="F77" s="87"/>
    </row>
    <row r="78" spans="1:6" ht="15.75">
      <c r="A78" s="6">
        <v>4081</v>
      </c>
      <c r="B78" s="59" t="s">
        <v>55</v>
      </c>
      <c r="C78" s="69">
        <v>81.1</v>
      </c>
      <c r="E78" s="93"/>
      <c r="F78" s="87"/>
    </row>
    <row r="79" spans="1:6" ht="15.75">
      <c r="A79" s="6">
        <v>4082</v>
      </c>
      <c r="B79" s="59" t="s">
        <v>111</v>
      </c>
      <c r="C79" s="69">
        <v>26.3</v>
      </c>
      <c r="E79" s="93"/>
      <c r="F79" s="87"/>
    </row>
    <row r="80" spans="1:6" s="3" customFormat="1" ht="15.75">
      <c r="A80" s="55">
        <v>5000</v>
      </c>
      <c r="B80" s="8" t="s">
        <v>35</v>
      </c>
      <c r="C80" s="70">
        <f>C81+C82</f>
        <v>291.8</v>
      </c>
      <c r="E80" s="94"/>
      <c r="F80" s="87"/>
    </row>
    <row r="81" spans="1:6" ht="15.75">
      <c r="A81" s="6">
        <v>5011</v>
      </c>
      <c r="B81" s="61" t="s">
        <v>42</v>
      </c>
      <c r="C81" s="69">
        <v>55.5</v>
      </c>
      <c r="E81" s="93"/>
      <c r="F81" s="87"/>
    </row>
    <row r="82" spans="1:6" ht="31.5">
      <c r="A82" s="6">
        <v>5031</v>
      </c>
      <c r="B82" s="61" t="s">
        <v>105</v>
      </c>
      <c r="C82" s="69">
        <v>236.3</v>
      </c>
      <c r="E82" s="93"/>
      <c r="F82" s="87"/>
    </row>
    <row r="83" spans="1:6" ht="15.75">
      <c r="A83" s="52" t="s">
        <v>43</v>
      </c>
      <c r="B83" s="8" t="s">
        <v>10</v>
      </c>
      <c r="C83" s="67">
        <f>C85+C84</f>
        <v>3546</v>
      </c>
      <c r="E83" s="89"/>
      <c r="F83" s="87"/>
    </row>
    <row r="84" spans="1:6" ht="31.5">
      <c r="A84" s="53" t="s">
        <v>112</v>
      </c>
      <c r="B84" s="112" t="s">
        <v>113</v>
      </c>
      <c r="C84" s="110">
        <v>948.8</v>
      </c>
      <c r="E84" s="89"/>
      <c r="F84" s="87"/>
    </row>
    <row r="85" spans="1:6" ht="15.75">
      <c r="A85" s="53" t="s">
        <v>44</v>
      </c>
      <c r="B85" s="59" t="s">
        <v>57</v>
      </c>
      <c r="C85" s="110">
        <v>2597.2</v>
      </c>
      <c r="E85" s="90"/>
      <c r="F85" s="87"/>
    </row>
    <row r="86" spans="1:6" ht="15.75">
      <c r="A86" s="54" t="s">
        <v>124</v>
      </c>
      <c r="B86" s="116" t="s">
        <v>125</v>
      </c>
      <c r="C86" s="117">
        <f>C87</f>
        <v>70.5</v>
      </c>
      <c r="E86" s="90"/>
      <c r="F86" s="87"/>
    </row>
    <row r="87" spans="1:6" ht="15.75">
      <c r="A87" s="53" t="s">
        <v>114</v>
      </c>
      <c r="B87" s="115" t="s">
        <v>115</v>
      </c>
      <c r="C87" s="110">
        <v>70.5</v>
      </c>
      <c r="E87" s="90"/>
      <c r="F87" s="87"/>
    </row>
    <row r="88" spans="1:6" ht="15.75">
      <c r="A88" s="54" t="s">
        <v>126</v>
      </c>
      <c r="B88" s="116" t="s">
        <v>127</v>
      </c>
      <c r="C88" s="117">
        <f>C89</f>
        <v>150</v>
      </c>
      <c r="E88" s="90"/>
      <c r="F88" s="87"/>
    </row>
    <row r="89" spans="1:6" ht="31.5">
      <c r="A89" s="53" t="s">
        <v>116</v>
      </c>
      <c r="B89" s="115" t="s">
        <v>117</v>
      </c>
      <c r="C89" s="110">
        <v>150</v>
      </c>
      <c r="E89" s="90"/>
      <c r="F89" s="87"/>
    </row>
    <row r="90" spans="1:6" ht="16.5" thickBot="1">
      <c r="A90" s="60"/>
      <c r="B90" s="15" t="s">
        <v>9</v>
      </c>
      <c r="C90" s="71">
        <f>C46+C47+C60+C64+C74+C80+C83+C86+C88</f>
        <v>29556.099999999995</v>
      </c>
      <c r="E90" s="95"/>
      <c r="F90" s="87"/>
    </row>
    <row r="91" spans="1:6" ht="18.75">
      <c r="A91" s="18"/>
      <c r="B91" s="19" t="s">
        <v>22</v>
      </c>
      <c r="C91" s="19"/>
      <c r="E91" s="96"/>
      <c r="F91" s="87"/>
    </row>
    <row r="92" spans="1:6" ht="18.75">
      <c r="A92" s="18"/>
      <c r="B92" s="20" t="s">
        <v>30</v>
      </c>
      <c r="C92" s="21"/>
      <c r="E92" s="97"/>
      <c r="F92" s="87"/>
    </row>
    <row r="93" spans="1:6" ht="18.75">
      <c r="A93" s="18"/>
      <c r="B93" s="22" t="s">
        <v>131</v>
      </c>
      <c r="C93" s="22"/>
      <c r="E93" s="98"/>
      <c r="F93" s="87"/>
    </row>
    <row r="94" spans="1:6" ht="15.75">
      <c r="A94" s="18"/>
      <c r="B94" s="23"/>
      <c r="C94" s="24" t="s">
        <v>21</v>
      </c>
      <c r="E94" s="99"/>
      <c r="F94" s="87"/>
    </row>
    <row r="95" spans="1:6" ht="47.25">
      <c r="A95" s="12"/>
      <c r="B95" s="45" t="s">
        <v>0</v>
      </c>
      <c r="C95" s="12" t="s">
        <v>129</v>
      </c>
      <c r="E95" s="100"/>
      <c r="F95" s="87"/>
    </row>
    <row r="96" spans="1:6" ht="15.75">
      <c r="A96" s="46">
        <v>10000000</v>
      </c>
      <c r="B96" s="51" t="s">
        <v>1</v>
      </c>
      <c r="C96" s="65">
        <f>C97</f>
        <v>36.91</v>
      </c>
      <c r="E96" s="92"/>
      <c r="F96" s="87"/>
    </row>
    <row r="97" spans="1:6" ht="15.75">
      <c r="A97" s="38">
        <v>19000000</v>
      </c>
      <c r="B97" s="39" t="s">
        <v>26</v>
      </c>
      <c r="C97" s="65">
        <f>C98</f>
        <v>36.91</v>
      </c>
      <c r="E97" s="92"/>
      <c r="F97" s="87"/>
    </row>
    <row r="98" spans="1:6" ht="15.75">
      <c r="A98" s="30">
        <v>19010000</v>
      </c>
      <c r="B98" s="16" t="s">
        <v>12</v>
      </c>
      <c r="C98" s="64">
        <v>36.91</v>
      </c>
      <c r="E98" s="88"/>
      <c r="F98" s="87"/>
    </row>
    <row r="99" spans="1:6" ht="15.75">
      <c r="A99" s="28">
        <v>20000000</v>
      </c>
      <c r="B99" s="47" t="s">
        <v>13</v>
      </c>
      <c r="C99" s="63">
        <f>C102+C104+C100</f>
        <v>684.61</v>
      </c>
      <c r="E99" s="86"/>
      <c r="F99" s="87"/>
    </row>
    <row r="100" spans="1:6" ht="15.75">
      <c r="A100" s="28">
        <v>21000000</v>
      </c>
      <c r="B100" s="41" t="s">
        <v>132</v>
      </c>
      <c r="C100" s="63">
        <f>C101</f>
        <v>0.62</v>
      </c>
      <c r="E100" s="86"/>
      <c r="F100" s="87"/>
    </row>
    <row r="101" spans="1:6" ht="31.5">
      <c r="A101" s="28">
        <v>21110000</v>
      </c>
      <c r="B101" s="41" t="s">
        <v>133</v>
      </c>
      <c r="C101" s="63">
        <v>0.62</v>
      </c>
      <c r="E101" s="86"/>
      <c r="F101" s="87"/>
    </row>
    <row r="102" spans="1:6" ht="15.75">
      <c r="A102" s="38">
        <v>24000000</v>
      </c>
      <c r="B102" s="41" t="s">
        <v>16</v>
      </c>
      <c r="C102" s="65">
        <f>C103</f>
        <v>16.59</v>
      </c>
      <c r="E102" s="101"/>
      <c r="F102" s="87"/>
    </row>
    <row r="103" spans="1:6" ht="15.75">
      <c r="A103" s="35">
        <v>24062100</v>
      </c>
      <c r="B103" s="48" t="s">
        <v>32</v>
      </c>
      <c r="C103" s="66">
        <v>16.59</v>
      </c>
      <c r="E103" s="91"/>
      <c r="F103" s="87"/>
    </row>
    <row r="104" spans="1:6" ht="15.75">
      <c r="A104" s="38">
        <v>25000000</v>
      </c>
      <c r="B104" s="41" t="s">
        <v>33</v>
      </c>
      <c r="C104" s="65">
        <v>667.4</v>
      </c>
      <c r="E104" s="92"/>
      <c r="F104" s="87"/>
    </row>
    <row r="105" spans="1:6" s="9" customFormat="1" ht="15.75">
      <c r="A105" s="38">
        <v>30000000</v>
      </c>
      <c r="B105" s="58" t="s">
        <v>17</v>
      </c>
      <c r="C105" s="72">
        <f>C106</f>
        <v>10</v>
      </c>
      <c r="E105" s="102"/>
      <c r="F105" s="87"/>
    </row>
    <row r="106" spans="1:6" ht="15.75">
      <c r="A106" s="30">
        <v>33010100</v>
      </c>
      <c r="B106" s="31" t="s">
        <v>14</v>
      </c>
      <c r="C106" s="64">
        <v>10</v>
      </c>
      <c r="E106" s="88"/>
      <c r="F106" s="87"/>
    </row>
    <row r="107" spans="1:6" ht="15.75">
      <c r="A107" s="30"/>
      <c r="B107" s="80" t="s">
        <v>74</v>
      </c>
      <c r="C107" s="65">
        <f>C96+C99+C105</f>
        <v>731.52</v>
      </c>
      <c r="E107" s="88"/>
      <c r="F107" s="87"/>
    </row>
    <row r="108" spans="1:6" ht="15.75">
      <c r="A108" s="28"/>
      <c r="B108" s="32" t="s">
        <v>72</v>
      </c>
      <c r="C108" s="63">
        <f>C96+C99+C105</f>
        <v>731.52</v>
      </c>
      <c r="E108" s="86"/>
      <c r="F108" s="87"/>
    </row>
    <row r="109" spans="1:6" ht="15.75">
      <c r="A109" s="25"/>
      <c r="B109" s="25"/>
      <c r="C109" s="25"/>
      <c r="E109" s="25"/>
      <c r="F109" s="87"/>
    </row>
    <row r="110" spans="1:6" ht="47.25">
      <c r="A110" s="12" t="s">
        <v>46</v>
      </c>
      <c r="B110" s="13" t="s">
        <v>5</v>
      </c>
      <c r="C110" s="12" t="s">
        <v>130</v>
      </c>
      <c r="E110" s="100"/>
      <c r="F110" s="87"/>
    </row>
    <row r="111" spans="1:6" ht="15.75">
      <c r="A111" s="118" t="s">
        <v>37</v>
      </c>
      <c r="B111" s="17" t="s">
        <v>6</v>
      </c>
      <c r="C111" s="46">
        <v>72.2</v>
      </c>
      <c r="E111" s="100"/>
      <c r="F111" s="87"/>
    </row>
    <row r="112" spans="1:6" ht="15.75">
      <c r="A112" s="52" t="s">
        <v>38</v>
      </c>
      <c r="B112" s="8" t="s">
        <v>7</v>
      </c>
      <c r="C112" s="73">
        <f>C113+C115+C116+C114</f>
        <v>466.5</v>
      </c>
      <c r="D112" s="3"/>
      <c r="E112" s="103"/>
      <c r="F112" s="87"/>
    </row>
    <row r="113" spans="1:6" ht="15.75">
      <c r="A113" s="7" t="s">
        <v>36</v>
      </c>
      <c r="B113" s="59" t="s">
        <v>50</v>
      </c>
      <c r="C113" s="74">
        <v>268.7</v>
      </c>
      <c r="E113" s="104"/>
      <c r="F113" s="87"/>
    </row>
    <row r="114" spans="1:6" ht="15.75">
      <c r="A114" s="7" t="s">
        <v>134</v>
      </c>
      <c r="B114" s="59" t="s">
        <v>135</v>
      </c>
      <c r="C114" s="74">
        <v>145.9</v>
      </c>
      <c r="E114" s="104"/>
      <c r="F114" s="87"/>
    </row>
    <row r="115" spans="1:6" ht="31.5">
      <c r="A115" s="7" t="s">
        <v>87</v>
      </c>
      <c r="B115" s="59" t="s">
        <v>91</v>
      </c>
      <c r="C115" s="74">
        <v>44.6</v>
      </c>
      <c r="E115" s="104"/>
      <c r="F115" s="87"/>
    </row>
    <row r="116" spans="1:6" ht="15.75">
      <c r="A116" s="7" t="s">
        <v>75</v>
      </c>
      <c r="B116" s="59" t="s">
        <v>76</v>
      </c>
      <c r="C116" s="114">
        <v>7.3</v>
      </c>
      <c r="E116" s="104"/>
      <c r="F116" s="87"/>
    </row>
    <row r="117" spans="1:6" ht="15.75">
      <c r="A117" s="52" t="s">
        <v>43</v>
      </c>
      <c r="B117" s="62" t="s">
        <v>56</v>
      </c>
      <c r="C117" s="76">
        <f>C118</f>
        <v>595.1</v>
      </c>
      <c r="E117" s="105"/>
      <c r="F117" s="87"/>
    </row>
    <row r="118" spans="1:6" ht="15.75">
      <c r="A118" s="56">
        <v>6030</v>
      </c>
      <c r="B118" s="59" t="s">
        <v>57</v>
      </c>
      <c r="C118" s="75">
        <v>595.1</v>
      </c>
      <c r="E118" s="106"/>
      <c r="F118" s="87"/>
    </row>
    <row r="119" spans="1:6" s="3" customFormat="1" ht="15.75">
      <c r="A119" s="57">
        <v>7000</v>
      </c>
      <c r="B119" s="78" t="s">
        <v>125</v>
      </c>
      <c r="C119" s="76">
        <f>C120</f>
        <v>466.5</v>
      </c>
      <c r="E119" s="105"/>
      <c r="F119" s="87"/>
    </row>
    <row r="120" spans="1:6" s="3" customFormat="1" ht="15.75">
      <c r="A120" s="111">
        <v>7670</v>
      </c>
      <c r="B120" s="59" t="s">
        <v>93</v>
      </c>
      <c r="C120" s="75">
        <v>466.5</v>
      </c>
      <c r="E120" s="105"/>
      <c r="F120" s="87"/>
    </row>
    <row r="121" spans="1:6" ht="16.5" thickBot="1">
      <c r="A121" s="79"/>
      <c r="B121" s="15" t="s">
        <v>9</v>
      </c>
      <c r="C121" s="82">
        <f>C112+C117+C119+C111</f>
        <v>1600.3</v>
      </c>
      <c r="E121" s="107"/>
      <c r="F121" s="108"/>
    </row>
    <row r="122" ht="19.5" customHeight="1">
      <c r="B122" s="77"/>
    </row>
    <row r="123" ht="19.5" customHeight="1">
      <c r="B123" s="49"/>
    </row>
    <row r="124" ht="19.5" customHeight="1">
      <c r="B124" s="49"/>
    </row>
    <row r="125" ht="19.5" customHeight="1">
      <c r="B125" s="49"/>
    </row>
    <row r="126" ht="19.5" customHeight="1">
      <c r="B126" s="49"/>
    </row>
    <row r="127" ht="19.5" customHeight="1">
      <c r="B127" s="49"/>
    </row>
    <row r="128" ht="19.5" customHeight="1">
      <c r="B128" s="49"/>
    </row>
    <row r="129" ht="19.5" customHeight="1">
      <c r="B129" s="49"/>
    </row>
    <row r="130" ht="19.5" customHeight="1">
      <c r="B130" s="49"/>
    </row>
    <row r="131" ht="19.5" customHeight="1">
      <c r="B131" s="49"/>
    </row>
    <row r="132" ht="19.5" customHeight="1">
      <c r="B132" s="49"/>
    </row>
    <row r="133" ht="19.5" customHeight="1">
      <c r="B133" s="49"/>
    </row>
    <row r="134" ht="19.5" customHeight="1">
      <c r="B134" s="49"/>
    </row>
    <row r="135" ht="19.5" customHeight="1">
      <c r="B135" s="49"/>
    </row>
    <row r="136" ht="19.5" customHeight="1">
      <c r="B136" s="49"/>
    </row>
    <row r="137" ht="19.5" customHeight="1">
      <c r="B137" s="49"/>
    </row>
    <row r="138" ht="19.5" customHeight="1">
      <c r="B138" s="49"/>
    </row>
    <row r="139" ht="19.5" customHeight="1">
      <c r="B139" s="49"/>
    </row>
    <row r="140" ht="19.5" customHeight="1">
      <c r="B140" s="49"/>
    </row>
    <row r="141" ht="19.5" customHeight="1">
      <c r="B141" s="49"/>
    </row>
    <row r="142" ht="19.5" customHeight="1">
      <c r="B142" s="49"/>
    </row>
    <row r="143" ht="19.5" customHeight="1">
      <c r="B143" s="49"/>
    </row>
    <row r="144" ht="19.5" customHeight="1">
      <c r="B144" s="49"/>
    </row>
    <row r="145" ht="19.5" customHeight="1">
      <c r="B145" s="49"/>
    </row>
    <row r="146" ht="19.5" customHeight="1">
      <c r="B146" s="49"/>
    </row>
    <row r="147" ht="19.5" customHeight="1">
      <c r="B147" s="49"/>
    </row>
    <row r="148" ht="19.5" customHeight="1">
      <c r="B148" s="49"/>
    </row>
    <row r="149" ht="19.5" customHeight="1">
      <c r="B149" s="49"/>
    </row>
    <row r="150" ht="19.5" customHeight="1">
      <c r="B150" s="49"/>
    </row>
    <row r="151" ht="19.5" customHeight="1">
      <c r="B151" s="49"/>
    </row>
    <row r="152" ht="19.5" customHeight="1">
      <c r="B152" s="49"/>
    </row>
    <row r="153" ht="19.5" customHeight="1">
      <c r="B153" s="49"/>
    </row>
    <row r="154" ht="19.5" customHeight="1">
      <c r="B154" s="49"/>
    </row>
    <row r="155" ht="19.5" customHeight="1">
      <c r="B155" s="49"/>
    </row>
    <row r="156" ht="19.5" customHeight="1">
      <c r="B156" s="49"/>
    </row>
    <row r="157" ht="19.5" customHeight="1">
      <c r="B157" s="49"/>
    </row>
    <row r="158" ht="19.5" customHeight="1">
      <c r="B158" s="49"/>
    </row>
    <row r="159" ht="19.5" customHeight="1">
      <c r="B159" s="49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0" max="255" man="1"/>
    <brk id="31" max="255" man="1"/>
    <brk id="32" max="255" man="1"/>
    <brk id="57" max="255" man="1"/>
    <brk id="65" max="255" man="1"/>
    <brk id="72" max="255" man="1"/>
    <brk id="75" max="255" man="1"/>
    <brk id="88" max="255" man="1"/>
    <brk id="103" max="255" man="1"/>
    <brk id="105" max="255" man="1"/>
    <brk id="140" max="255" man="1"/>
    <brk id="148" max="255" man="1"/>
    <brk id="150" max="255" man="1"/>
    <brk id="151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2021-02-22T09:29:22Z</dcterms:modified>
  <cp:category/>
  <cp:version/>
  <cp:contentType/>
  <cp:contentStatus/>
</cp:coreProperties>
</file>