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<sst xmlns="http://schemas.openxmlformats.org/spreadsheetml/2006/main" count="84" uniqueCount="79">
  <si>
    <t>Додаток 1</t>
  </si>
  <si>
    <t>(тис.грн.)</t>
  </si>
  <si>
    <t>Код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</si>
  <si>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</si>
  <si>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</si>
  <si>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</si>
  <si>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</si>
  <si>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</si>
  <si>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</si>
  <si>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</si>
  <si>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</si>
  <si>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</si>
  <si>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</si>
  <si>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</si>
  <si>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</si>
  <si>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</si>
  <si>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</si>
  <si>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</si>
  <si>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</si>
  <si>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</si>
  <si>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</si>
  <si>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Державне мито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</si>
  <si>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</si>
  <si>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</si>
  <si>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</si>
  <si>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</si>
  <si>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</si>
  <si>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</si>
  <si>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</si>
  <si>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Доходи від операцій з капіталом  </t>
  </si>
  <si>
    <t>Кошти від продажу землі  </t>
  </si>
  <si>
    <t>Офіційні трансферти  </t>
  </si>
  <si>
    <t>Освітня субвенція з державного бюджету місцевим бюджетам</t>
  </si>
  <si>
    <t>ВСЬОГО ДОХОДІВ</t>
  </si>
  <si>
    <t>Разом</t>
  </si>
  <si>
    <t>Доходи</t>
  </si>
  <si>
    <t>Найменування доходів згідно із бюджетною класифікацією</t>
  </si>
  <si>
    <t>ЗВІТ</t>
  </si>
  <si>
    <t>Кошти, передані із загального фонду до бюджету розвитку (спеціального фонду)</t>
  </si>
  <si>
    <t xml:space="preserve">РАЗОМ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</si>
  <si>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</si>
  <si>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Податок на прибуток підприємств  комунальної власності</t>
  </si>
  <si>
    <t>Кошти від відчуження майна,що перебуває у комунальній власності</t>
  </si>
  <si>
    <t>Податок на нерухоме майно відмінне від земельної ділянки</t>
  </si>
  <si>
    <t>Секретар  міської ради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</si>
  <si>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</si>
  <si>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Транспортний податок</t>
  </si>
  <si>
    <t>Акцизний податок з вироблених в Україні підакцизних товарів (пальне)</t>
  </si>
  <si>
    <t>Акцизний податок з ввезених на митну територію України підакцизних товарів (пальне) </t>
  </si>
  <si>
    <t>Плата за землю</t>
  </si>
  <si>
    <t>Затверджено по бюджету  з урахуванням змін</t>
  </si>
  <si>
    <t xml:space="preserve">Виконано </t>
  </si>
  <si>
    <t>Субвенції з місцевих бюджетів іншим місцевим бюджетам</t>
  </si>
  <si>
    <t>Рентна плата за спеціальне використання лісових ресурсів</t>
  </si>
  <si>
    <t>Рентна плата за користування надрами</t>
  </si>
  <si>
    <t>Орендна плата за водні об'єкти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</si>
  <si>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</si>
  <si>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субвенції з місцевого бюджету</t>
  </si>
  <si>
    <t>Кошти від відчуження майна, що належить Автономній Республіці Крим та майна, що перебуває в комунальній власності  </t>
  </si>
  <si>
    <t>Надходження від орендної плати за користування майном</t>
  </si>
  <si>
    <t>Субвенції з державного бюджету місцевим бюджетам</t>
  </si>
  <si>
    <t>Ярослав Дзиндра</t>
  </si>
  <si>
    <t>Рентна плата та плата за використання інших природних ресурсів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</si>
  <si>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</si>
  <si>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</si>
  <si>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</si>
  <si>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Направлено залишок коштів станом на 01.01.2020 року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</si>
  <si>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</si>
  <si>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Рентна плата за спеціальне використання води</t>
  </si>
  <si>
    <t>Надходження бюджетних установ від реалізації в установленому порядку майна(крім нерухомого майна)</t>
  </si>
  <si>
    <t>РАЗОМ ДОХОДІВ (без урахування міжбюджетних трансфертів)</t>
  </si>
  <si>
    <t>про виконання міського бюджету за   9 місяців 2020 року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</si>
  <si>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</si>
  <si>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дотації з місцевого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</si>
  <si>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</si>
  <si>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</si>
  <si>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Фінансування за рахунок коштів єдиного казначейського рахунку</t>
  </si>
  <si>
    <t>до  рішення міської ради</t>
  </si>
  <si>
    <t>від 27 листопада 2020 року № 35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</si>
</sst>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#,##0.000"/>
    <numFmt numFmtId="196" formatCode="_-* #,##0.0_₴_-;\-* #,##0.0_₴_-;_-* &quot;-&quot;??_₴_-;_-@_-"/>
    <numFmt numFmtId="197" formatCode="_-* #,##0_₴_-;\-* #,##0_₴_-;_-* &quot;-&quot;??_₴_-;_-@_-"/>
    <numFmt numFmtId="198" formatCode="_-* #,##0.0\ _₽_-;\-* #,##0.0\ _₽_-;_-* &quot;-&quot;?\ _₽_-;_-@_-"/>
  </numFmts>
  <fonts count="3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194" fontId="3" fillId="0" borderId="10" xfId="0" applyNumberFormat="1" applyFont="1" applyFill="1" applyBorder="1" applyAlignment="1">
      <alignment vertical="center"/>
    </xf>
    <xf numFmtId="194" fontId="4" fillId="0" borderId="10" xfId="0" applyNumberFormat="1" applyFont="1" applyFill="1" applyBorder="1" applyAlignment="1">
      <alignment vertical="center"/>
    </xf>
    <xf numFmtId="194" fontId="6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194" fontId="1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194" fontId="5" fillId="0" borderId="10" xfId="0" applyNumberFormat="1" applyFont="1" applyFill="1" applyBorder="1" applyAlignment="1">
      <alignment vertical="center"/>
    </xf>
    <xf numFmtId="194" fontId="0" fillId="0" borderId="0" xfId="0" applyNumberFormat="1" applyAlignment="1">
      <alignment/>
    </xf>
    <xf numFmtId="0" fontId="12" fillId="0" borderId="0" xfId="0" applyFont="1" applyAlignment="1">
      <alignment wrapText="1"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96" fontId="3" fillId="0" borderId="0" xfId="60" applyNumberFormat="1" applyFont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194" fontId="3" fillId="0" borderId="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showZeros="0" tabSelected="1" zoomScale="85" zoomScaleNormal="85" zoomScalePageLayoutView="0" workbookViewId="0" topLeftCell="A1">
      <pane xSplit="2" ySplit="9" topLeftCell="C6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4" sqref="A4:H4"/>
    </sheetView>
  </sheetViews>
  <sheetFormatPr defaultColWidth="9.00390625" defaultRowHeight="12.75"/>
  <cols>
    <col min="1" max="1" width="13.625" style="0" customWidth="1"/>
    <col min="2" max="2" width="77.25390625" style="0" customWidth="1"/>
    <col min="3" max="3" width="17.75390625" style="0" customWidth="1"/>
    <col min="4" max="4" width="15.00390625" style="0" customWidth="1"/>
    <col min="5" max="5" width="17.75390625" style="0" customWidth="1"/>
    <col min="6" max="6" width="15.125" style="0" customWidth="1"/>
    <col min="7" max="7" width="17.75390625" style="0" customWidth="1"/>
    <col min="8" max="8" width="14.875" style="0" customWidth="1"/>
    <col min="9" max="10" width="9.25390625" style="0" bestFit="1" customWidth="1"/>
  </cols>
  <sheetData>
    <row r="1" spans="1:8" ht="15">
      <c r="A1" s="1"/>
      <c r="B1" s="1"/>
      <c r="C1" s="1"/>
      <c r="D1" s="1"/>
      <c r="E1" s="1"/>
      <c r="F1" s="1" t="s">
        <v>0</v>
      </c>
      <c r="G1" s="1"/>
      <c r="H1" s="1"/>
    </row>
    <row r="2" spans="1:8" ht="15">
      <c r="A2" s="1"/>
      <c r="B2" s="1"/>
      <c r="C2" s="1"/>
      <c r="D2" s="1"/>
      <c r="E2" s="1"/>
      <c r="F2" s="1" t="s">
        <v>77</v>
      </c>
      <c r="G2" s="1"/>
      <c r="H2" s="1"/>
    </row>
    <row r="3" spans="1:8" ht="15">
      <c r="A3" s="1"/>
      <c r="B3" s="1"/>
      <c r="C3" s="1"/>
      <c r="D3" s="1"/>
      <c r="E3" s="1"/>
      <c r="F3" s="5" t="s">
        <v>78</v>
      </c>
      <c r="G3" s="5"/>
      <c r="H3" s="5"/>
    </row>
    <row r="4" spans="1:8" ht="18.75">
      <c r="A4" s="35" t="s">
        <v>37</v>
      </c>
      <c r="B4" s="35"/>
      <c r="C4" s="35"/>
      <c r="D4" s="35"/>
      <c r="E4" s="35"/>
      <c r="F4" s="35"/>
      <c r="G4" s="35"/>
      <c r="H4" s="35"/>
    </row>
    <row r="5" spans="1:8" ht="18.75">
      <c r="A5" s="35" t="s">
        <v>71</v>
      </c>
      <c r="B5" s="36"/>
      <c r="C5" s="36"/>
      <c r="D5" s="36"/>
      <c r="E5" s="36"/>
      <c r="F5" s="36"/>
      <c r="G5" s="36"/>
      <c r="H5" s="36"/>
    </row>
    <row r="6" spans="1:8" ht="15">
      <c r="A6" s="1"/>
      <c r="B6" s="1"/>
      <c r="C6" s="1"/>
      <c r="D6" s="1"/>
      <c r="E6" s="1"/>
      <c r="F6" s="1"/>
      <c r="G6" s="1"/>
      <c r="H6" s="2" t="s">
        <v>1</v>
      </c>
    </row>
    <row r="7" spans="1:8" ht="12.75" customHeight="1">
      <c r="A7" s="37" t="s">
        <v>2</v>
      </c>
      <c r="B7" s="26" t="s">
        <v>35</v>
      </c>
      <c r="C7" s="38" t="s">
        <v>3</v>
      </c>
      <c r="D7" s="39"/>
      <c r="E7" s="37" t="s">
        <v>4</v>
      </c>
      <c r="F7" s="37"/>
      <c r="G7" s="37" t="s">
        <v>34</v>
      </c>
      <c r="H7" s="37"/>
    </row>
    <row r="8" spans="1:8" ht="47.25" customHeight="1">
      <c r="A8" s="37"/>
      <c r="B8" s="27" t="s">
        <v>36</v>
      </c>
      <c r="C8" s="27" t="s">
        <v>50</v>
      </c>
      <c r="D8" s="27" t="s">
        <v>51</v>
      </c>
      <c r="E8" s="27" t="s">
        <v>50</v>
      </c>
      <c r="F8" s="27" t="s">
        <v>51</v>
      </c>
      <c r="G8" s="27" t="s">
        <v>50</v>
      </c>
      <c r="H8" s="27" t="s">
        <v>51</v>
      </c>
    </row>
    <row r="9" spans="1:8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15.75">
      <c r="A10" s="18">
        <v>10000000</v>
      </c>
      <c r="B10" s="19" t="s">
        <v>5</v>
      </c>
      <c r="C10" s="12">
        <f>C11+C18+C22+C29+C14</f>
        <v>137086.1</v>
      </c>
      <c r="D10" s="12">
        <f>D11+D18+D22+D29+D14</f>
        <v>101400.3</v>
      </c>
      <c r="E10" s="12">
        <f>E11+E18+E22+E29+E14</f>
        <v>150</v>
      </c>
      <c r="F10" s="12">
        <f>F11+F18+F22+F29+F14</f>
        <v>120.4</v>
      </c>
      <c r="G10" s="12">
        <f>C10+E10</f>
        <v>137236.1</v>
      </c>
      <c r="H10" s="12">
        <f>D10+F10</f>
        <v>101520.7</v>
      </c>
    </row>
    <row r="11" spans="1:8" ht="31.5">
      <c r="A11" s="20">
        <v>11000000</v>
      </c>
      <c r="B11" s="21" t="s">
        <v>6</v>
      </c>
      <c r="C11" s="6">
        <f>SUM(C12:C13)</f>
        <v>100739.6</v>
      </c>
      <c r="D11" s="6">
        <f>SUM(D12:D13)</f>
        <v>72441.7</v>
      </c>
      <c r="E11" s="6"/>
      <c r="F11" s="6"/>
      <c r="G11" s="6">
        <f aca="true" t="shared" si="0" ref="G11:G69">C11+E11</f>
        <v>100739.6</v>
      </c>
      <c r="H11" s="6">
        <f aca="true" t="shared" si="1" ref="H11:H72">D11+F11</f>
        <v>72441.7</v>
      </c>
    </row>
    <row r="12" spans="1:8" ht="15.75">
      <c r="A12" s="16">
        <v>11010000</v>
      </c>
      <c r="B12" s="17" t="s">
        <v>7</v>
      </c>
      <c r="C12" s="7">
        <v>100629.6</v>
      </c>
      <c r="D12" s="7">
        <v>72449.2</v>
      </c>
      <c r="E12" s="7"/>
      <c r="F12" s="7"/>
      <c r="G12" s="6">
        <f t="shared" si="0"/>
        <v>100629.6</v>
      </c>
      <c r="H12" s="6">
        <f t="shared" si="1"/>
        <v>72449.2</v>
      </c>
    </row>
    <row r="13" spans="1:8" ht="15.75">
      <c r="A13" s="16">
        <v>11020000</v>
      </c>
      <c r="B13" s="17" t="s">
        <v>41</v>
      </c>
      <c r="C13" s="7">
        <v>110</v>
      </c>
      <c r="D13" s="7">
        <v>-7.5</v>
      </c>
      <c r="E13" s="7"/>
      <c r="F13" s="7"/>
      <c r="G13" s="6">
        <f t="shared" si="0"/>
        <v>110</v>
      </c>
      <c r="H13" s="6">
        <f t="shared" si="1"/>
        <v>-7.5</v>
      </c>
    </row>
    <row r="14" spans="1:8" ht="15.75">
      <c r="A14" s="20">
        <v>13010000</v>
      </c>
      <c r="B14" s="21" t="s">
        <v>62</v>
      </c>
      <c r="C14" s="6">
        <f>C15+C17+C16</f>
        <v>109.5</v>
      </c>
      <c r="D14" s="6">
        <f>D15+D17+D16</f>
        <v>259.79999999999995</v>
      </c>
      <c r="E14" s="6">
        <f>E15+E17+E16</f>
        <v>0</v>
      </c>
      <c r="F14" s="6">
        <f>F15+F17+F16</f>
        <v>0</v>
      </c>
      <c r="G14" s="6">
        <f t="shared" si="0"/>
        <v>109.5</v>
      </c>
      <c r="H14" s="6">
        <f t="shared" si="1"/>
        <v>259.79999999999995</v>
      </c>
    </row>
    <row r="15" spans="1:8" ht="15.75">
      <c r="A15" s="15">
        <v>13010000</v>
      </c>
      <c r="B15" s="22" t="s">
        <v>53</v>
      </c>
      <c r="C15" s="8">
        <v>100</v>
      </c>
      <c r="D15" s="8">
        <v>226.9</v>
      </c>
      <c r="E15" s="8"/>
      <c r="F15" s="8"/>
      <c r="G15" s="6">
        <f t="shared" si="0"/>
        <v>100</v>
      </c>
      <c r="H15" s="6">
        <f t="shared" si="1"/>
        <v>226.9</v>
      </c>
    </row>
    <row r="16" spans="1:8" ht="15.75">
      <c r="A16" s="15">
        <v>13020000</v>
      </c>
      <c r="B16" s="22" t="s">
        <v>68</v>
      </c>
      <c r="C16" s="8"/>
      <c r="D16" s="8">
        <v>3.4</v>
      </c>
      <c r="E16" s="8"/>
      <c r="F16" s="8"/>
      <c r="G16" s="6">
        <f t="shared" si="0"/>
        <v>0</v>
      </c>
      <c r="H16" s="6">
        <f t="shared" si="1"/>
        <v>3.4</v>
      </c>
    </row>
    <row r="17" spans="1:8" ht="15.75">
      <c r="A17" s="15">
        <v>13030000</v>
      </c>
      <c r="B17" s="22" t="s">
        <v>54</v>
      </c>
      <c r="C17" s="8">
        <v>9.5</v>
      </c>
      <c r="D17" s="8">
        <v>29.5</v>
      </c>
      <c r="E17" s="8"/>
      <c r="F17" s="8"/>
      <c r="G17" s="6">
        <f t="shared" si="0"/>
        <v>9.5</v>
      </c>
      <c r="H17" s="6">
        <f t="shared" si="1"/>
        <v>29.5</v>
      </c>
    </row>
    <row r="18" spans="1:8" ht="15.75">
      <c r="A18" s="20">
        <v>14000000</v>
      </c>
      <c r="B18" s="21" t="s">
        <v>8</v>
      </c>
      <c r="C18" s="6">
        <f>SUM(C19:C21)</f>
        <v>12600</v>
      </c>
      <c r="D18" s="6">
        <f>SUM(D19:D21)</f>
        <v>9102</v>
      </c>
      <c r="E18" s="6"/>
      <c r="F18" s="6"/>
      <c r="G18" s="6">
        <f t="shared" si="0"/>
        <v>12600</v>
      </c>
      <c r="H18" s="6">
        <f t="shared" si="1"/>
        <v>9102</v>
      </c>
    </row>
    <row r="19" spans="1:8" ht="15.75">
      <c r="A19" s="15">
        <v>14020000</v>
      </c>
      <c r="B19" s="11" t="s">
        <v>47</v>
      </c>
      <c r="C19" s="8">
        <v>1500</v>
      </c>
      <c r="D19" s="8">
        <v>1244.8</v>
      </c>
      <c r="E19" s="8"/>
      <c r="F19" s="8"/>
      <c r="G19" s="6">
        <f t="shared" si="0"/>
        <v>1500</v>
      </c>
      <c r="H19" s="6">
        <f t="shared" si="1"/>
        <v>1244.8</v>
      </c>
    </row>
    <row r="20" spans="1:8" ht="31.5">
      <c r="A20" s="15">
        <v>14030000</v>
      </c>
      <c r="B20" s="11" t="s">
        <v>48</v>
      </c>
      <c r="C20" s="8">
        <v>6600</v>
      </c>
      <c r="D20" s="8">
        <v>4352.6</v>
      </c>
      <c r="E20" s="8"/>
      <c r="F20" s="8"/>
      <c r="G20" s="6">
        <f t="shared" si="0"/>
        <v>6600</v>
      </c>
      <c r="H20" s="6">
        <f t="shared" si="1"/>
        <v>4352.6</v>
      </c>
    </row>
    <row r="21" spans="1:8" ht="31.5">
      <c r="A21" s="15">
        <v>14040000</v>
      </c>
      <c r="B21" s="22" t="s">
        <v>9</v>
      </c>
      <c r="C21" s="8">
        <v>4500</v>
      </c>
      <c r="D21" s="8">
        <v>3504.6</v>
      </c>
      <c r="E21" s="8"/>
      <c r="F21" s="8"/>
      <c r="G21" s="6">
        <f t="shared" si="0"/>
        <v>4500</v>
      </c>
      <c r="H21" s="6">
        <f t="shared" si="1"/>
        <v>3504.6</v>
      </c>
    </row>
    <row r="22" spans="1:8" ht="15.75">
      <c r="A22" s="20">
        <v>18000000</v>
      </c>
      <c r="B22" s="21" t="s">
        <v>10</v>
      </c>
      <c r="C22" s="6">
        <f>C23+C27+C28</f>
        <v>23637</v>
      </c>
      <c r="D22" s="6">
        <f>D23+D27+D28</f>
        <v>19596.800000000003</v>
      </c>
      <c r="E22" s="6">
        <f>E23+E27+E28</f>
        <v>0</v>
      </c>
      <c r="F22" s="6">
        <f>F23+F27+F28</f>
        <v>0</v>
      </c>
      <c r="G22" s="6">
        <f t="shared" si="0"/>
        <v>23637</v>
      </c>
      <c r="H22" s="6">
        <f t="shared" si="1"/>
        <v>19596.800000000003</v>
      </c>
    </row>
    <row r="23" spans="1:8" ht="15.75">
      <c r="A23" s="16">
        <v>18010000</v>
      </c>
      <c r="B23" s="17" t="s">
        <v>11</v>
      </c>
      <c r="C23" s="7">
        <f>C24+C25+C26</f>
        <v>8725</v>
      </c>
      <c r="D23" s="7">
        <f>D24+D25+D26</f>
        <v>8603.600000000002</v>
      </c>
      <c r="E23" s="7"/>
      <c r="F23" s="7"/>
      <c r="G23" s="6">
        <f t="shared" si="0"/>
        <v>8725</v>
      </c>
      <c r="H23" s="6">
        <f t="shared" si="1"/>
        <v>8603.600000000002</v>
      </c>
    </row>
    <row r="24" spans="1:8" ht="15.75">
      <c r="A24" s="16"/>
      <c r="B24" s="17" t="s">
        <v>43</v>
      </c>
      <c r="C24" s="7">
        <v>2500</v>
      </c>
      <c r="D24" s="7">
        <v>2963.8</v>
      </c>
      <c r="E24" s="7"/>
      <c r="F24" s="7"/>
      <c r="G24" s="6">
        <f t="shared" si="0"/>
        <v>2500</v>
      </c>
      <c r="H24" s="6">
        <f t="shared" si="1"/>
        <v>2963.8</v>
      </c>
    </row>
    <row r="25" spans="1:8" ht="15.75">
      <c r="A25" s="16"/>
      <c r="B25" s="17" t="s">
        <v>49</v>
      </c>
      <c r="C25" s="7">
        <v>6200</v>
      </c>
      <c r="D25" s="7">
        <v>5550.6</v>
      </c>
      <c r="E25" s="7"/>
      <c r="F25" s="7"/>
      <c r="G25" s="6">
        <f t="shared" si="0"/>
        <v>6200</v>
      </c>
      <c r="H25" s="6">
        <f t="shared" si="1"/>
        <v>5550.6</v>
      </c>
    </row>
    <row r="26" spans="1:8" ht="15.75">
      <c r="A26" s="16"/>
      <c r="B26" s="17" t="s">
        <v>46</v>
      </c>
      <c r="C26" s="7">
        <v>25</v>
      </c>
      <c r="D26" s="7">
        <v>89.2</v>
      </c>
      <c r="E26" s="7"/>
      <c r="F26" s="7"/>
      <c r="G26" s="6">
        <f t="shared" si="0"/>
        <v>25</v>
      </c>
      <c r="H26" s="6">
        <f t="shared" si="1"/>
        <v>89.2</v>
      </c>
    </row>
    <row r="27" spans="1:8" ht="15.75">
      <c r="A27" s="16">
        <v>18030000</v>
      </c>
      <c r="B27" s="17" t="s">
        <v>12</v>
      </c>
      <c r="C27" s="7">
        <v>12</v>
      </c>
      <c r="D27" s="7">
        <v>5.7</v>
      </c>
      <c r="E27" s="7"/>
      <c r="F27" s="7"/>
      <c r="G27" s="6">
        <f t="shared" si="0"/>
        <v>12</v>
      </c>
      <c r="H27" s="6">
        <f t="shared" si="1"/>
        <v>5.7</v>
      </c>
    </row>
    <row r="28" spans="1:8" ht="15.75">
      <c r="A28" s="16">
        <v>18050000</v>
      </c>
      <c r="B28" s="17" t="s">
        <v>13</v>
      </c>
      <c r="C28" s="7">
        <v>14900</v>
      </c>
      <c r="D28" s="7">
        <v>10987.5</v>
      </c>
      <c r="E28" s="7"/>
      <c r="F28" s="7"/>
      <c r="G28" s="6">
        <f t="shared" si="0"/>
        <v>14900</v>
      </c>
      <c r="H28" s="6">
        <f t="shared" si="1"/>
        <v>10987.5</v>
      </c>
    </row>
    <row r="29" spans="1:8" ht="15.75">
      <c r="A29" s="20">
        <v>19000000</v>
      </c>
      <c r="B29" s="21" t="s">
        <v>14</v>
      </c>
      <c r="C29" s="6"/>
      <c r="D29" s="6"/>
      <c r="E29" s="6">
        <f>E30</f>
        <v>150</v>
      </c>
      <c r="F29" s="6">
        <f>F30</f>
        <v>120.4</v>
      </c>
      <c r="G29" s="6">
        <f t="shared" si="0"/>
        <v>150</v>
      </c>
      <c r="H29" s="6">
        <f t="shared" si="1"/>
        <v>120.4</v>
      </c>
    </row>
    <row r="30" spans="1:8" ht="15.75">
      <c r="A30" s="16">
        <v>19010000</v>
      </c>
      <c r="B30" s="17" t="s">
        <v>15</v>
      </c>
      <c r="C30" s="7"/>
      <c r="D30" s="7"/>
      <c r="E30" s="7">
        <v>150</v>
      </c>
      <c r="F30" s="7">
        <v>120.4</v>
      </c>
      <c r="G30" s="6">
        <f t="shared" si="0"/>
        <v>150</v>
      </c>
      <c r="H30" s="6">
        <f t="shared" si="1"/>
        <v>120.4</v>
      </c>
    </row>
    <row r="31" spans="1:8" ht="15.75">
      <c r="A31" s="18">
        <v>20000000</v>
      </c>
      <c r="B31" s="19" t="s">
        <v>16</v>
      </c>
      <c r="C31" s="12">
        <f>C32+C40+C44+C35</f>
        <v>3180</v>
      </c>
      <c r="D31" s="12">
        <f>D32+D40+D44+D35</f>
        <v>1898</v>
      </c>
      <c r="E31" s="12">
        <f>E32+E40+E44+E35</f>
        <v>10951.9</v>
      </c>
      <c r="F31" s="12">
        <f>F32+F40+F44+F35</f>
        <v>4390.2</v>
      </c>
      <c r="G31" s="12">
        <f t="shared" si="0"/>
        <v>14131.9</v>
      </c>
      <c r="H31" s="12">
        <f t="shared" si="1"/>
        <v>6288.2</v>
      </c>
    </row>
    <row r="32" spans="1:8" ht="15.75">
      <c r="A32" s="20">
        <v>21000000</v>
      </c>
      <c r="B32" s="21" t="s">
        <v>17</v>
      </c>
      <c r="C32" s="6">
        <f>C33+C34</f>
        <v>150</v>
      </c>
      <c r="D32" s="6">
        <f>D33+D34</f>
        <v>192.6</v>
      </c>
      <c r="E32" s="6"/>
      <c r="F32" s="6"/>
      <c r="G32" s="6">
        <f t="shared" si="0"/>
        <v>150</v>
      </c>
      <c r="H32" s="6">
        <f t="shared" si="1"/>
        <v>192.6</v>
      </c>
    </row>
    <row r="33" spans="1:8" ht="31.5">
      <c r="A33" s="16">
        <v>21010300</v>
      </c>
      <c r="B33" s="17" t="s">
        <v>45</v>
      </c>
      <c r="C33" s="7">
        <v>50</v>
      </c>
      <c r="D33" s="7">
        <v>0</v>
      </c>
      <c r="E33" s="7"/>
      <c r="F33" s="7"/>
      <c r="G33" s="6">
        <f t="shared" si="0"/>
        <v>50</v>
      </c>
      <c r="H33" s="6">
        <f t="shared" si="1"/>
        <v>0</v>
      </c>
    </row>
    <row r="34" spans="1:8" ht="15.75">
      <c r="A34" s="16">
        <v>21080000</v>
      </c>
      <c r="B34" s="17" t="s">
        <v>18</v>
      </c>
      <c r="C34" s="7">
        <v>100</v>
      </c>
      <c r="D34" s="7">
        <v>192.6</v>
      </c>
      <c r="E34" s="7"/>
      <c r="F34" s="7"/>
      <c r="G34" s="6">
        <f t="shared" si="0"/>
        <v>100</v>
      </c>
      <c r="H34" s="6">
        <f t="shared" si="1"/>
        <v>192.6</v>
      </c>
    </row>
    <row r="35" spans="1:8" ht="31.5">
      <c r="A35" s="20">
        <v>22000000</v>
      </c>
      <c r="B35" s="21" t="s">
        <v>19</v>
      </c>
      <c r="C35" s="6">
        <f>C36+C37+C38+C39</f>
        <v>2580</v>
      </c>
      <c r="D35" s="6">
        <f>D36+D37+D38+D39</f>
        <v>1481.1</v>
      </c>
      <c r="E35" s="6"/>
      <c r="F35" s="6"/>
      <c r="G35" s="6">
        <f t="shared" si="0"/>
        <v>2580</v>
      </c>
      <c r="H35" s="6">
        <f t="shared" si="1"/>
        <v>1481.1</v>
      </c>
    </row>
    <row r="36" spans="1:8" ht="15.75">
      <c r="A36" s="16">
        <v>22010000</v>
      </c>
      <c r="B36" s="17" t="s">
        <v>20</v>
      </c>
      <c r="C36" s="7">
        <v>2340</v>
      </c>
      <c r="D36" s="7">
        <v>1384.8</v>
      </c>
      <c r="E36" s="7"/>
      <c r="F36" s="7"/>
      <c r="G36" s="6">
        <f t="shared" si="0"/>
        <v>2340</v>
      </c>
      <c r="H36" s="6">
        <f t="shared" si="1"/>
        <v>1384.8</v>
      </c>
    </row>
    <row r="37" spans="1:8" ht="15.75">
      <c r="A37" s="16">
        <v>22080000</v>
      </c>
      <c r="B37" s="17" t="s">
        <v>59</v>
      </c>
      <c r="C37" s="7">
        <v>210</v>
      </c>
      <c r="D37" s="7">
        <v>86.3</v>
      </c>
      <c r="E37" s="7"/>
      <c r="F37" s="7"/>
      <c r="G37" s="6">
        <f t="shared" si="0"/>
        <v>210</v>
      </c>
      <c r="H37" s="6">
        <f t="shared" si="1"/>
        <v>86.3</v>
      </c>
    </row>
    <row r="38" spans="1:8" ht="15.75">
      <c r="A38" s="16">
        <v>22090000</v>
      </c>
      <c r="B38" s="17" t="s">
        <v>21</v>
      </c>
      <c r="C38" s="7">
        <v>30</v>
      </c>
      <c r="D38" s="7">
        <v>9.7</v>
      </c>
      <c r="E38" s="7"/>
      <c r="F38" s="7"/>
      <c r="G38" s="6">
        <f t="shared" si="0"/>
        <v>30</v>
      </c>
      <c r="H38" s="6">
        <f t="shared" si="1"/>
        <v>9.7</v>
      </c>
    </row>
    <row r="39" spans="1:8" ht="15.75">
      <c r="A39" s="16">
        <v>22130000</v>
      </c>
      <c r="B39" s="17" t="s">
        <v>55</v>
      </c>
      <c r="C39" s="7"/>
      <c r="D39" s="7">
        <v>0.3</v>
      </c>
      <c r="E39" s="7"/>
      <c r="F39" s="7"/>
      <c r="G39" s="6">
        <f t="shared" si="0"/>
        <v>0</v>
      </c>
      <c r="H39" s="6">
        <f t="shared" si="1"/>
        <v>0.3</v>
      </c>
    </row>
    <row r="40" spans="1:8" ht="15.75">
      <c r="A40" s="20">
        <v>24000000</v>
      </c>
      <c r="B40" s="21" t="s">
        <v>22</v>
      </c>
      <c r="C40" s="6">
        <f>C41+C43</f>
        <v>450</v>
      </c>
      <c r="D40" s="6">
        <f>D41+D43</f>
        <v>224.3</v>
      </c>
      <c r="E40" s="6">
        <f>E41+E43</f>
        <v>4700</v>
      </c>
      <c r="F40" s="6">
        <f>F41+F43</f>
        <v>692.4</v>
      </c>
      <c r="G40" s="6">
        <f t="shared" si="0"/>
        <v>5150</v>
      </c>
      <c r="H40" s="6">
        <f t="shared" si="1"/>
        <v>916.7</v>
      </c>
    </row>
    <row r="41" spans="1:8" ht="15.75">
      <c r="A41" s="16">
        <v>24060000</v>
      </c>
      <c r="B41" s="17" t="s">
        <v>18</v>
      </c>
      <c r="C41" s="7">
        <v>450</v>
      </c>
      <c r="D41" s="7">
        <v>224.3</v>
      </c>
      <c r="E41" s="7">
        <f>E42</f>
        <v>200</v>
      </c>
      <c r="F41" s="7">
        <f>F42</f>
        <v>183</v>
      </c>
      <c r="G41" s="6">
        <f t="shared" si="0"/>
        <v>650</v>
      </c>
      <c r="H41" s="6">
        <f t="shared" si="1"/>
        <v>407.3</v>
      </c>
    </row>
    <row r="42" spans="1:8" ht="47.25">
      <c r="A42" s="16">
        <v>24062100</v>
      </c>
      <c r="B42" s="17" t="s">
        <v>40</v>
      </c>
      <c r="C42" s="7"/>
      <c r="D42" s="7"/>
      <c r="E42" s="7">
        <v>200</v>
      </c>
      <c r="F42" s="7">
        <v>183</v>
      </c>
      <c r="G42" s="6">
        <f t="shared" si="0"/>
        <v>200</v>
      </c>
      <c r="H42" s="6">
        <f t="shared" si="1"/>
        <v>183</v>
      </c>
    </row>
    <row r="43" spans="1:8" ht="26.25" customHeight="1">
      <c r="A43" s="16">
        <v>24170000</v>
      </c>
      <c r="B43" s="17" t="s">
        <v>23</v>
      </c>
      <c r="C43" s="7"/>
      <c r="D43" s="7"/>
      <c r="E43" s="7">
        <v>4500</v>
      </c>
      <c r="F43" s="7">
        <v>509.4</v>
      </c>
      <c r="G43" s="6">
        <f t="shared" si="0"/>
        <v>4500</v>
      </c>
      <c r="H43" s="6">
        <f t="shared" si="1"/>
        <v>509.4</v>
      </c>
    </row>
    <row r="44" spans="1:8" ht="15.75">
      <c r="A44" s="20">
        <v>25000000</v>
      </c>
      <c r="B44" s="21" t="s">
        <v>24</v>
      </c>
      <c r="C44" s="6"/>
      <c r="D44" s="6"/>
      <c r="E44" s="6">
        <f>E45+E49</f>
        <v>6251.9</v>
      </c>
      <c r="F44" s="6">
        <f>F45+F49</f>
        <v>3697.8</v>
      </c>
      <c r="G44" s="6">
        <f t="shared" si="0"/>
        <v>6251.9</v>
      </c>
      <c r="H44" s="6">
        <f t="shared" si="1"/>
        <v>3697.8</v>
      </c>
    </row>
    <row r="45" spans="1:8" ht="31.5">
      <c r="A45" s="16">
        <v>25010000</v>
      </c>
      <c r="B45" s="17" t="s">
        <v>25</v>
      </c>
      <c r="C45" s="7"/>
      <c r="D45" s="7"/>
      <c r="E45" s="7">
        <f>E46+E47+E48</f>
        <v>3894.1</v>
      </c>
      <c r="F45" s="7">
        <f>F46+F47+F48</f>
        <v>1339.9</v>
      </c>
      <c r="G45" s="6">
        <f t="shared" si="0"/>
        <v>3894.1</v>
      </c>
      <c r="H45" s="6">
        <f t="shared" si="1"/>
        <v>1339.9</v>
      </c>
    </row>
    <row r="46" spans="1:8" ht="31.5">
      <c r="A46" s="15">
        <v>25010100</v>
      </c>
      <c r="B46" s="22" t="s">
        <v>26</v>
      </c>
      <c r="C46" s="8"/>
      <c r="D46" s="8"/>
      <c r="E46" s="8">
        <v>3857.6</v>
      </c>
      <c r="F46" s="8">
        <v>1317.2</v>
      </c>
      <c r="G46" s="6">
        <f t="shared" si="0"/>
        <v>3857.6</v>
      </c>
      <c r="H46" s="6">
        <f t="shared" si="1"/>
        <v>1317.2</v>
      </c>
    </row>
    <row r="47" spans="1:8" ht="15.75">
      <c r="A47" s="15">
        <v>25010300</v>
      </c>
      <c r="B47" s="22" t="s">
        <v>27</v>
      </c>
      <c r="C47" s="8"/>
      <c r="D47" s="8"/>
      <c r="E47" s="8">
        <v>36.5</v>
      </c>
      <c r="F47" s="8">
        <v>21.2</v>
      </c>
      <c r="G47" s="6">
        <f t="shared" si="0"/>
        <v>36.5</v>
      </c>
      <c r="H47" s="6">
        <f t="shared" si="1"/>
        <v>21.2</v>
      </c>
    </row>
    <row r="48" spans="1:8" ht="31.5">
      <c r="A48" s="15">
        <v>25010400</v>
      </c>
      <c r="B48" s="22" t="s">
        <v>69</v>
      </c>
      <c r="C48" s="8"/>
      <c r="D48" s="8"/>
      <c r="E48" s="8"/>
      <c r="F48" s="8">
        <v>1.5</v>
      </c>
      <c r="G48" s="6">
        <f t="shared" si="0"/>
        <v>0</v>
      </c>
      <c r="H48" s="6">
        <f t="shared" si="1"/>
        <v>1.5</v>
      </c>
    </row>
    <row r="49" spans="1:8" ht="15.75">
      <c r="A49" s="16">
        <v>25020000</v>
      </c>
      <c r="B49" s="17" t="s">
        <v>28</v>
      </c>
      <c r="C49" s="7"/>
      <c r="D49" s="7"/>
      <c r="E49" s="7">
        <v>2357.8</v>
      </c>
      <c r="F49" s="7">
        <v>2357.9</v>
      </c>
      <c r="G49" s="6">
        <f t="shared" si="0"/>
        <v>2357.8</v>
      </c>
      <c r="H49" s="6">
        <f t="shared" si="1"/>
        <v>2357.9</v>
      </c>
    </row>
    <row r="50" spans="1:8" ht="15.75">
      <c r="A50" s="20">
        <v>30000000</v>
      </c>
      <c r="B50" s="21" t="s">
        <v>29</v>
      </c>
      <c r="C50" s="6"/>
      <c r="D50" s="6"/>
      <c r="E50" s="6">
        <f>E52+E53</f>
        <v>5000</v>
      </c>
      <c r="F50" s="6">
        <f>F52+F53</f>
        <v>89.2</v>
      </c>
      <c r="G50" s="6">
        <f t="shared" si="0"/>
        <v>5000</v>
      </c>
      <c r="H50" s="6">
        <f t="shared" si="1"/>
        <v>89.2</v>
      </c>
    </row>
    <row r="51" spans="1:8" ht="15.75">
      <c r="A51" s="16">
        <v>31030000</v>
      </c>
      <c r="B51" s="17" t="s">
        <v>42</v>
      </c>
      <c r="C51" s="7"/>
      <c r="D51" s="7"/>
      <c r="E51" s="7">
        <v>0</v>
      </c>
      <c r="F51" s="7">
        <f>F52</f>
        <v>-0.8</v>
      </c>
      <c r="G51" s="6">
        <f t="shared" si="0"/>
        <v>0</v>
      </c>
      <c r="H51" s="6">
        <f t="shared" si="1"/>
        <v>-0.8</v>
      </c>
    </row>
    <row r="52" spans="1:8" ht="31.5">
      <c r="A52" s="16">
        <v>31030000</v>
      </c>
      <c r="B52" s="14" t="s">
        <v>58</v>
      </c>
      <c r="C52" s="7"/>
      <c r="D52" s="7"/>
      <c r="E52" s="7">
        <v>3000</v>
      </c>
      <c r="F52" s="7">
        <v>-0.8</v>
      </c>
      <c r="G52" s="6">
        <f t="shared" si="0"/>
        <v>3000</v>
      </c>
      <c r="H52" s="6">
        <f t="shared" si="1"/>
        <v>-0.8</v>
      </c>
    </row>
    <row r="53" spans="1:8" ht="15.75">
      <c r="A53" s="16">
        <v>33010000</v>
      </c>
      <c r="B53" s="17" t="s">
        <v>30</v>
      </c>
      <c r="C53" s="7"/>
      <c r="D53" s="7"/>
      <c r="E53" s="7">
        <v>2000</v>
      </c>
      <c r="F53" s="7">
        <v>90</v>
      </c>
      <c r="G53" s="6">
        <f t="shared" si="0"/>
        <v>2000</v>
      </c>
      <c r="H53" s="6">
        <f t="shared" si="1"/>
        <v>90</v>
      </c>
    </row>
    <row r="54" spans="1:10" ht="15.75">
      <c r="A54" s="20" t="s">
        <v>70</v>
      </c>
      <c r="B54" s="21"/>
      <c r="C54" s="6">
        <f>C10+C31+C50</f>
        <v>140266.1</v>
      </c>
      <c r="D54" s="6">
        <f>D10+D31+D50</f>
        <v>103298.3</v>
      </c>
      <c r="E54" s="6">
        <f>E10+E31+E50</f>
        <v>16101.9</v>
      </c>
      <c r="F54" s="6">
        <f>F10+F31+F50</f>
        <v>4599.799999999999</v>
      </c>
      <c r="G54" s="6">
        <f t="shared" si="0"/>
        <v>156368</v>
      </c>
      <c r="H54" s="6">
        <f t="shared" si="1"/>
        <v>107898.1</v>
      </c>
      <c r="I54" s="13"/>
      <c r="J54" s="13"/>
    </row>
    <row r="55" spans="1:8" ht="15.75">
      <c r="A55" s="18">
        <v>40000000</v>
      </c>
      <c r="B55" s="19" t="s">
        <v>31</v>
      </c>
      <c r="C55" s="6">
        <f>C56+C60+C63</f>
        <v>67224.3</v>
      </c>
      <c r="D55" s="6">
        <f>D56+D60+D63</f>
        <v>49917.5</v>
      </c>
      <c r="E55" s="6">
        <f>E56+E60+E63</f>
        <v>0</v>
      </c>
      <c r="F55" s="6">
        <f>F56+F60+F63</f>
        <v>0</v>
      </c>
      <c r="G55" s="6">
        <f t="shared" si="0"/>
        <v>67224.3</v>
      </c>
      <c r="H55" s="6">
        <f t="shared" si="1"/>
        <v>49917.5</v>
      </c>
    </row>
    <row r="56" spans="1:8" ht="15.75">
      <c r="A56" s="25">
        <v>41030000</v>
      </c>
      <c r="B56" s="25" t="s">
        <v>60</v>
      </c>
      <c r="C56" s="6">
        <f>C57+C58+C59</f>
        <v>60861.50000000001</v>
      </c>
      <c r="D56" s="6">
        <f>D57+D58+D59</f>
        <v>45622.3</v>
      </c>
      <c r="E56" s="6">
        <f>E57+E58</f>
        <v>0</v>
      </c>
      <c r="F56" s="6">
        <f>F57+F58</f>
        <v>0</v>
      </c>
      <c r="G56" s="6">
        <f t="shared" si="0"/>
        <v>60861.50000000001</v>
      </c>
      <c r="H56" s="6">
        <f t="shared" si="1"/>
        <v>45622.3</v>
      </c>
    </row>
    <row r="57" spans="1:8" ht="15.75">
      <c r="A57" s="15">
        <v>41033900</v>
      </c>
      <c r="B57" s="22" t="s">
        <v>32</v>
      </c>
      <c r="C57" s="8">
        <v>53824.9</v>
      </c>
      <c r="D57" s="8">
        <v>39275.5</v>
      </c>
      <c r="E57" s="8"/>
      <c r="F57" s="8"/>
      <c r="G57" s="6">
        <f t="shared" si="0"/>
        <v>53824.9</v>
      </c>
      <c r="H57" s="6">
        <f t="shared" si="1"/>
        <v>39275.5</v>
      </c>
    </row>
    <row r="58" spans="1:8" ht="15.75">
      <c r="A58" s="15">
        <v>41034200</v>
      </c>
      <c r="B58" s="24" t="s">
        <v>63</v>
      </c>
      <c r="C58" s="8">
        <v>5570.8</v>
      </c>
      <c r="D58" s="8">
        <v>5570.8</v>
      </c>
      <c r="E58" s="8"/>
      <c r="F58" s="8"/>
      <c r="G58" s="6">
        <f t="shared" si="0"/>
        <v>5570.8</v>
      </c>
      <c r="H58" s="6">
        <f t="shared" si="1"/>
        <v>5570.8</v>
      </c>
    </row>
    <row r="59" spans="1:8" ht="31.5">
      <c r="A59" s="15">
        <v>41034500</v>
      </c>
      <c r="B59" s="11" t="s">
        <v>72</v>
      </c>
      <c r="C59" s="8">
        <v>1465.8</v>
      </c>
      <c r="D59" s="8">
        <v>776</v>
      </c>
      <c r="E59" s="8"/>
      <c r="F59" s="8"/>
      <c r="G59" s="6"/>
      <c r="H59" s="6"/>
    </row>
    <row r="60" spans="1:8" ht="15.75">
      <c r="A60" s="25">
        <v>41040000</v>
      </c>
      <c r="B60" s="25" t="s">
        <v>64</v>
      </c>
      <c r="C60" s="6">
        <f>C61+C62</f>
        <v>2369.2</v>
      </c>
      <c r="D60" s="6">
        <f>D61+D62</f>
        <v>1281.1</v>
      </c>
      <c r="E60" s="6">
        <f>E61</f>
        <v>0</v>
      </c>
      <c r="F60" s="6">
        <f>F61</f>
        <v>0</v>
      </c>
      <c r="G60" s="6">
        <f t="shared" si="0"/>
        <v>2369.2</v>
      </c>
      <c r="H60" s="6">
        <f t="shared" si="1"/>
        <v>1281.1</v>
      </c>
    </row>
    <row r="61" spans="1:8" ht="47.25">
      <c r="A61" s="16">
        <v>41040200</v>
      </c>
      <c r="B61" s="23" t="s">
        <v>56</v>
      </c>
      <c r="C61" s="7">
        <v>1709.2</v>
      </c>
      <c r="D61" s="7">
        <v>1281.1</v>
      </c>
      <c r="E61" s="7"/>
      <c r="F61" s="7"/>
      <c r="G61" s="6">
        <f t="shared" si="0"/>
        <v>1709.2</v>
      </c>
      <c r="H61" s="6">
        <f t="shared" si="1"/>
        <v>1281.1</v>
      </c>
    </row>
    <row r="62" spans="1:8" ht="15.75">
      <c r="A62" s="16">
        <v>41040400</v>
      </c>
      <c r="B62" s="23" t="s">
        <v>73</v>
      </c>
      <c r="C62" s="7">
        <v>660</v>
      </c>
      <c r="D62" s="7"/>
      <c r="E62" s="7"/>
      <c r="F62" s="7"/>
      <c r="G62" s="6">
        <f t="shared" si="0"/>
        <v>660</v>
      </c>
      <c r="H62" s="6">
        <f t="shared" si="1"/>
        <v>0</v>
      </c>
    </row>
    <row r="63" spans="1:8" ht="15.75">
      <c r="A63" s="20">
        <v>41050000</v>
      </c>
      <c r="B63" s="21" t="s">
        <v>52</v>
      </c>
      <c r="C63" s="6">
        <f>C64+C65+C66+C67+C68</f>
        <v>3993.6</v>
      </c>
      <c r="D63" s="6">
        <f>D64+D67+D68+D65+D66</f>
        <v>3014.1</v>
      </c>
      <c r="E63" s="6">
        <f>E64+E67</f>
        <v>0</v>
      </c>
      <c r="F63" s="6">
        <f>F64+F67</f>
        <v>0</v>
      </c>
      <c r="G63" s="6">
        <f t="shared" si="0"/>
        <v>3993.6</v>
      </c>
      <c r="H63" s="6">
        <f t="shared" si="1"/>
        <v>3014.1</v>
      </c>
    </row>
    <row r="64" spans="1:8" ht="47.25">
      <c r="A64" s="24">
        <v>41051200</v>
      </c>
      <c r="B64" s="11" t="s">
        <v>65</v>
      </c>
      <c r="C64" s="8">
        <v>192.6</v>
      </c>
      <c r="D64" s="8">
        <v>128.6</v>
      </c>
      <c r="E64" s="8"/>
      <c r="F64" s="8"/>
      <c r="G64" s="6">
        <f t="shared" si="0"/>
        <v>192.6</v>
      </c>
      <c r="H64" s="6">
        <f t="shared" si="1"/>
        <v>128.6</v>
      </c>
    </row>
    <row r="65" spans="1:8" ht="47.25">
      <c r="A65" s="24">
        <v>41051400</v>
      </c>
      <c r="B65" s="11" t="s">
        <v>74</v>
      </c>
      <c r="C65" s="8">
        <v>757</v>
      </c>
      <c r="D65" s="8">
        <v>679.1</v>
      </c>
      <c r="E65" s="8"/>
      <c r="F65" s="8"/>
      <c r="G65" s="6"/>
      <c r="H65" s="6"/>
    </row>
    <row r="66" spans="1:8" ht="47.25">
      <c r="A66" s="24">
        <v>41053000</v>
      </c>
      <c r="B66" s="11" t="s">
        <v>75</v>
      </c>
      <c r="C66" s="8"/>
      <c r="D66" s="8">
        <v>221.4</v>
      </c>
      <c r="E66" s="8"/>
      <c r="F66" s="8"/>
      <c r="G66" s="6"/>
      <c r="H66" s="6"/>
    </row>
    <row r="67" spans="1:8" ht="15.75">
      <c r="A67" s="24">
        <v>41053900</v>
      </c>
      <c r="B67" s="24" t="s">
        <v>57</v>
      </c>
      <c r="C67" s="8">
        <v>2034</v>
      </c>
      <c r="D67" s="8">
        <v>975</v>
      </c>
      <c r="E67" s="8"/>
      <c r="F67" s="8"/>
      <c r="G67" s="6">
        <f t="shared" si="0"/>
        <v>2034</v>
      </c>
      <c r="H67" s="6">
        <f t="shared" si="1"/>
        <v>975</v>
      </c>
    </row>
    <row r="68" spans="1:8" ht="63">
      <c r="A68" s="24">
        <v>41054100</v>
      </c>
      <c r="B68" s="11" t="s">
        <v>67</v>
      </c>
      <c r="C68" s="8">
        <v>1010</v>
      </c>
      <c r="D68" s="8">
        <v>1010</v>
      </c>
      <c r="E68" s="8"/>
      <c r="F68" s="8"/>
      <c r="G68" s="6">
        <f t="shared" si="0"/>
        <v>1010</v>
      </c>
      <c r="H68" s="6">
        <f t="shared" si="1"/>
        <v>1010</v>
      </c>
    </row>
    <row r="69" spans="1:10" ht="15.75">
      <c r="A69" s="20" t="s">
        <v>33</v>
      </c>
      <c r="B69" s="21"/>
      <c r="C69" s="6">
        <f>C10+C31+C55</f>
        <v>207490.40000000002</v>
      </c>
      <c r="D69" s="6">
        <f>D54+D55</f>
        <v>153215.8</v>
      </c>
      <c r="E69" s="6">
        <f>E54+E55</f>
        <v>16101.9</v>
      </c>
      <c r="F69" s="6">
        <f>F54+F55</f>
        <v>4599.799999999999</v>
      </c>
      <c r="G69" s="6">
        <f t="shared" si="0"/>
        <v>223592.30000000002</v>
      </c>
      <c r="H69" s="6">
        <f t="shared" si="1"/>
        <v>157815.59999999998</v>
      </c>
      <c r="I69" s="13"/>
      <c r="J69" s="13"/>
    </row>
    <row r="70" spans="1:10" ht="31.5">
      <c r="A70" s="20"/>
      <c r="B70" s="21" t="s">
        <v>38</v>
      </c>
      <c r="C70" s="6">
        <v>-19672</v>
      </c>
      <c r="D70" s="6">
        <v>-15555.3</v>
      </c>
      <c r="E70" s="6">
        <v>19672</v>
      </c>
      <c r="F70" s="6">
        <v>15555.3</v>
      </c>
      <c r="G70" s="6">
        <f>C70+E70</f>
        <v>0</v>
      </c>
      <c r="H70" s="6">
        <f t="shared" si="1"/>
        <v>0</v>
      </c>
      <c r="J70" s="13"/>
    </row>
    <row r="71" spans="1:8" ht="15.75">
      <c r="A71" s="20"/>
      <c r="B71" s="21" t="s">
        <v>66</v>
      </c>
      <c r="C71" s="6">
        <v>2006.6</v>
      </c>
      <c r="D71" s="6"/>
      <c r="E71" s="6">
        <v>0.4</v>
      </c>
      <c r="F71" s="6"/>
      <c r="G71" s="6">
        <f>C71+E71</f>
        <v>2007</v>
      </c>
      <c r="H71" s="6">
        <f t="shared" si="1"/>
        <v>0</v>
      </c>
    </row>
    <row r="72" spans="1:8" ht="15.75">
      <c r="A72" s="20"/>
      <c r="B72" s="21" t="s">
        <v>76</v>
      </c>
      <c r="C72" s="6"/>
      <c r="D72" s="6">
        <v>305.1</v>
      </c>
      <c r="E72" s="6"/>
      <c r="F72" s="6"/>
      <c r="G72" s="6"/>
      <c r="H72" s="6">
        <f t="shared" si="1"/>
        <v>305.1</v>
      </c>
    </row>
    <row r="73" spans="1:8" ht="15.75">
      <c r="A73" s="33" t="s">
        <v>39</v>
      </c>
      <c r="B73" s="34"/>
      <c r="C73" s="6">
        <f aca="true" t="shared" si="2" ref="C73:H73">C69+C70+C71+C72</f>
        <v>189825.00000000003</v>
      </c>
      <c r="D73" s="6">
        <f t="shared" si="2"/>
        <v>137965.6</v>
      </c>
      <c r="E73" s="6">
        <f t="shared" si="2"/>
        <v>35774.3</v>
      </c>
      <c r="F73" s="6">
        <f t="shared" si="2"/>
        <v>20155.1</v>
      </c>
      <c r="G73" s="6">
        <f t="shared" si="2"/>
        <v>225599.30000000002</v>
      </c>
      <c r="H73" s="6">
        <f t="shared" si="2"/>
        <v>158120.69999999998</v>
      </c>
    </row>
    <row r="74" spans="1:8" ht="15.75">
      <c r="A74" s="31"/>
      <c r="B74" s="31"/>
      <c r="C74" s="32"/>
      <c r="D74" s="32"/>
      <c r="E74" s="32"/>
      <c r="F74" s="32"/>
      <c r="G74" s="32"/>
      <c r="H74" s="32"/>
    </row>
    <row r="75" spans="1:9" ht="15.75">
      <c r="A75" s="28"/>
      <c r="B75" s="28"/>
      <c r="C75" s="29"/>
      <c r="D75" s="29"/>
      <c r="E75" s="29"/>
      <c r="F75" s="29"/>
      <c r="G75" s="29"/>
      <c r="H75" s="29"/>
      <c r="I75" s="30"/>
    </row>
    <row r="76" spans="1:8" ht="15">
      <c r="A76" s="1"/>
      <c r="B76" s="4" t="s">
        <v>44</v>
      </c>
      <c r="C76" s="10"/>
      <c r="D76" s="1"/>
      <c r="E76" s="9" t="s">
        <v>61</v>
      </c>
      <c r="F76" s="1"/>
      <c r="G76" s="4"/>
      <c r="H76" s="1"/>
    </row>
  </sheetData>
  <sheetProtection/>
  <mergeCells count="7">
    <mergeCell ref="A73:B73"/>
    <mergeCell ref="A4:H4"/>
    <mergeCell ref="A5:H5"/>
    <mergeCell ref="A7:A8"/>
    <mergeCell ref="G7:H7"/>
    <mergeCell ref="C7:D7"/>
    <mergeCell ref="E7:F7"/>
  </mergeCells>
  <printOptions/>
  <pageMargins left="0.7086614173228347" right="0" top="0.35433070866141736" bottom="0.35433070866141736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2020-08-11T08:43:37Z</cp:lastPrinted>
  <dcterms:created xsi:type="dcterms:W3CDTF">2015-05-18T06:06:25Z</dcterms:created>
  <dcterms:modified xsi:type="dcterms:W3CDTF">2020-12-03T09:51:56Z</dcterms:modified>
  <cp:category/>
  <cp:version/>
  <cp:contentType/>
  <cp:contentStatus/>
</cp:coreProperties>
</file>