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доходи-додаток1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додаток3'!$A$1:$C$36</definedName>
    <definedName name="_xlnm.Print_Area" localSheetId="1">'видатки - додаток2'!$A$1:$D$43</definedName>
    <definedName name="_xlnm.Print_Area" localSheetId="3">'додаток4'!$A$1:$E$35</definedName>
    <definedName name="_xlnm.Print_Area" localSheetId="0">'доходи-додаток1'!$A$1:$D$44</definedName>
  </definedNames>
  <calcPr fullCalcOnLoad="1"/>
</workbook>
</file>

<file path=xl/sharedStrings.xml><?xml version="1.0" encoding="utf-8"?>
<sst xmlns="http://schemas.openxmlformats.org/spreadsheetml/2006/main" count="161" uniqueCount="111">
  <si>
    <t>до рішення виконавчого комітету</t>
  </si>
  <si>
    <t>Код</t>
  </si>
  <si>
    <t>Найменування коду бюджетної класифікації</t>
  </si>
  <si>
    <t>Загальне фінансування - всього, у тому числі:</t>
  </si>
  <si>
    <t>Загальний фонд – всього</t>
  </si>
  <si>
    <t>у тому числі:</t>
  </si>
  <si>
    <t>Фінансування за активними операціями</t>
  </si>
  <si>
    <t xml:space="preserve">
Зміни обсягів бюджетних коштів 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</si>
  <si>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</si>
  <si>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</si>
  <si>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</si>
  <si>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</si>
  <si>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Міжнародний банк реконструкції та розвитку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</si>
  <si>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</si>
  <si>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</si>
  <si>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</si>
  <si>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</si>
  <si>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</si>
  <si>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Місцевий борг - разом</t>
  </si>
  <si>
    <t>Додаток 2</t>
  </si>
  <si>
    <t>Обсяг, тис.грн</t>
  </si>
  <si>
    <t>Обсяг, тис.грн.</t>
  </si>
  <si>
    <t>Загальний фонд - всього</t>
  </si>
  <si>
    <t>Доходи без урахування міжбюджетних трансфертів – разом, у тому числі: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</si>
  <si>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</si>
  <si>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</si>
  <si>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Акцизний податок з реалізації сібєктами господарювання роздрібної торгівлі підакцизних товарів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</si>
  <si>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</si>
  <si>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</si>
  <si>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</si>
  <si>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</si>
  <si>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Адміністративні штрафи та інші санкції</t>
  </si>
  <si>
    <t>Державне мито</t>
  </si>
  <si>
    <t>Інші надходження</t>
  </si>
  <si>
    <t>Міжбюджетні трансферти – разом, у тому числі:</t>
  </si>
  <si>
    <t>Медична субвенція</t>
  </si>
  <si>
    <t>Освітня субвенція</t>
  </si>
  <si>
    <t>Базова дотація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</si>
  <si>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</si>
  <si>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</si>
  <si>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</si>
  <si>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</si>
  <si>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Кошти від продажу землі</t>
  </si>
  <si>
    <t>РАЗОМ доходів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</si>
  <si>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</si>
  <si>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</si>
  <si>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</si>
  <si>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</si>
  <si>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</si>
  <si>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</si>
  <si>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Спеціальний фонд разом, у т. ч.:</t>
  </si>
  <si>
    <t>2. Кредитування</t>
  </si>
  <si>
    <t>Екологічний податок</t>
  </si>
  <si>
    <t>Інші надходження загального фонду</t>
  </si>
  <si>
    <t>Інші надходження спеціального фонду</t>
  </si>
  <si>
    <t>Міжбюджетні трансферти – разом</t>
  </si>
  <si>
    <t>Фінансування за борговими операціями</t>
  </si>
  <si>
    <t>Зовнішні зобов'язання</t>
  </si>
  <si>
    <t>Середньострокові зобов'язаннання</t>
  </si>
  <si>
    <t>Погашення</t>
  </si>
  <si>
    <t>Запозичення</t>
  </si>
  <si>
    <t>Зовнішні запозичення</t>
  </si>
  <si>
    <t>Загальний фонд разом, у т.ч.:</t>
  </si>
  <si>
    <t>1. Видатки:</t>
  </si>
  <si>
    <t>Державне управління</t>
  </si>
  <si>
    <t>в т. ч. реверсна дотація</t>
  </si>
  <si>
    <t>Всього (видатки та кредитування)</t>
  </si>
  <si>
    <t>Додаток 3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</si>
  <si>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</si>
  <si>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</si>
  <si>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</si>
  <si>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</si>
  <si>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</si>
  <si>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</si>
  <si>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</si>
  <si>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</si>
  <si>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</si>
  <si>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8000</t>
  </si>
  <si>
    <t>Додаток 1</t>
  </si>
  <si>
    <t>Додаток 4</t>
  </si>
  <si>
    <t>Індикативні прогнозні показники місцевого боргу та гарантованого міською територіальною громадою боргу на 2022-2023 роки</t>
  </si>
  <si>
    <t>2022 рік (прогноз)</t>
  </si>
  <si>
    <t>2023 рік (прогноз)</t>
  </si>
  <si>
    <t>Гарантований міською територіальною громадою борг - разом</t>
  </si>
  <si>
    <t>Індикативні прогнозні показники бюджету міської територіальної громади на 2022-2023 роки за фінансуванням</t>
  </si>
  <si>
    <t>Код ТПКВКМБ </t>
  </si>
  <si>
    <t>Назва коду ТПКВКМБ</t>
  </si>
  <si>
    <t xml:space="preserve">Індикативні прогнозні показники бюджету міської територіальної громади на 2022-2023 роки за видатками та кредитуванням </t>
  </si>
  <si>
    <t>Транспорт та транспортна інфраструктура, дорожнє господарство</t>
  </si>
  <si>
    <t>7500</t>
  </si>
  <si>
    <t>Зв'язок, телекомунікації та інформатика</t>
  </si>
  <si>
    <t>7600</t>
  </si>
  <si>
    <t>Інші програми та заходи, пов'язані з економічною діяльністю</t>
  </si>
  <si>
    <t>Секретар міської ради</t>
  </si>
  <si>
    <t>Ярослав ДЗИНДРА</t>
  </si>
  <si>
    <t>Інша діяльність</t>
  </si>
  <si>
    <t>8600</t>
  </si>
  <si>
    <t>в т. ч. обслуговування місцевого боргу</t>
  </si>
  <si>
    <t>9000</t>
  </si>
  <si>
    <t>Міжбюджетні трансферти</t>
  </si>
  <si>
    <t>9110</t>
  </si>
  <si>
    <r>
      <t xml:space="preserve">2022 рік                </t>
    </r>
    <r>
      <rPr>
        <sz val="14"/>
        <rFont val="Times New Roman"/>
        <family val="1"/>
      </rPr>
      <t>(прогноз)</t>
    </r>
  </si>
  <si>
    <r>
      <t xml:space="preserve">2023 рік                      </t>
    </r>
    <r>
      <rPr>
        <sz val="14"/>
        <rFont val="Times New Roman"/>
        <family val="1"/>
      </rPr>
      <t>(прогноз)</t>
    </r>
  </si>
  <si>
    <t>Індикативні прогнозні показники доходів бюджету міської територіальної громади
на 2022 та 2023 роки</t>
  </si>
  <si>
    <t>7100</t>
  </si>
  <si>
    <t>Сільське, лісове, рибне господарство та мисливство</t>
  </si>
  <si>
    <t>Будівництво та регіональний розвиток</t>
  </si>
  <si>
    <t xml:space="preserve">від 11 червня 2021 року № 312                                    </t>
  </si>
  <si>
    <t xml:space="preserve">від 11 червня 2021 року № 312     </t>
  </si>
  <si>
    <t>від 11 червня 2021 року № 312</t>
  </si>
  <si>
    <t xml:space="preserve">від 11 червня 2021 року № 312         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</si>
</sst>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.0"/>
    <numFmt numFmtId="191" formatCode="_-* #,##0.0\ _г_р_н_._-;\-* #,##0.0\ _г_р_н_._-;_-* &quot;-&quot;??\ _г_р_н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 Cyr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88" fontId="0" fillId="0" borderId="0" xfId="0" applyNumberForma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188" fontId="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91" fontId="2" fillId="0" borderId="0" xfId="6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8">
      <selection activeCell="A44" sqref="A44:B45"/>
    </sheetView>
  </sheetViews>
  <sheetFormatPr defaultColWidth="9.00390625" defaultRowHeight="12.75"/>
  <cols>
    <col min="1" max="1" width="12.25390625" style="33" customWidth="1"/>
    <col min="2" max="2" width="83.00390625" style="0" customWidth="1"/>
    <col min="3" max="4" width="16.75390625" style="57" customWidth="1"/>
  </cols>
  <sheetData>
    <row r="1" spans="3:4" ht="15.75" customHeight="1">
      <c r="C1" s="68" t="s">
        <v>78</v>
      </c>
      <c r="D1" s="89"/>
    </row>
    <row r="2" spans="3:7" ht="15.75">
      <c r="C2" s="69" t="s">
        <v>0</v>
      </c>
      <c r="D2" s="93"/>
      <c r="F2" s="105"/>
      <c r="G2" s="105"/>
    </row>
    <row r="3" spans="3:7" ht="18.75" customHeight="1">
      <c r="C3" s="94" t="s">
        <v>107</v>
      </c>
      <c r="D3" s="94"/>
      <c r="F3" s="106"/>
      <c r="G3" s="106"/>
    </row>
    <row r="4" spans="3:7" ht="15.75">
      <c r="C4" s="67"/>
      <c r="D4" s="67"/>
      <c r="F4" s="107"/>
      <c r="G4" s="107"/>
    </row>
    <row r="5" spans="1:4" ht="12.75" customHeight="1">
      <c r="A5" s="109" t="s">
        <v>103</v>
      </c>
      <c r="B5" s="110"/>
      <c r="C5" s="110"/>
      <c r="D5" s="110"/>
    </row>
    <row r="6" spans="1:4" ht="67.5" customHeight="1">
      <c r="A6" s="110"/>
      <c r="B6" s="110"/>
      <c r="C6" s="110"/>
      <c r="D6" s="110"/>
    </row>
    <row r="8" spans="1:4" s="59" customFormat="1" ht="27" customHeight="1">
      <c r="A8" s="111" t="s">
        <v>1</v>
      </c>
      <c r="B8" s="113" t="s">
        <v>2</v>
      </c>
      <c r="C8" s="108" t="s">
        <v>21</v>
      </c>
      <c r="D8" s="108"/>
    </row>
    <row r="9" spans="1:4" s="59" customFormat="1" ht="46.5" customHeight="1">
      <c r="A9" s="112"/>
      <c r="B9" s="114"/>
      <c r="C9" s="58" t="s">
        <v>101</v>
      </c>
      <c r="D9" s="58" t="s">
        <v>102</v>
      </c>
    </row>
    <row r="10" spans="1:4" s="35" customFormat="1" ht="18.75">
      <c r="A10" s="34"/>
      <c r="B10" s="7" t="s">
        <v>22</v>
      </c>
      <c r="C10" s="60">
        <f>C12+C24</f>
        <v>305695.19999999995</v>
      </c>
      <c r="D10" s="60">
        <f>D12+D24</f>
        <v>334391.5</v>
      </c>
    </row>
    <row r="11" spans="1:4" ht="18.75">
      <c r="A11" s="36"/>
      <c r="B11" s="37" t="s">
        <v>5</v>
      </c>
      <c r="C11" s="61"/>
      <c r="D11" s="61"/>
    </row>
    <row r="12" spans="1:4" ht="37.5">
      <c r="A12" s="36"/>
      <c r="B12" s="41" t="s">
        <v>23</v>
      </c>
      <c r="C12" s="60">
        <f>SUM(C13:C23)</f>
        <v>209700.8</v>
      </c>
      <c r="D12" s="60">
        <f>SUM(D13:D23)</f>
        <v>229006.5</v>
      </c>
    </row>
    <row r="13" spans="1:4" ht="18.75">
      <c r="A13" s="39">
        <v>11010000</v>
      </c>
      <c r="B13" s="38" t="s">
        <v>24</v>
      </c>
      <c r="C13" s="61">
        <v>150545.8</v>
      </c>
      <c r="D13" s="61">
        <v>166710.5</v>
      </c>
    </row>
    <row r="14" spans="1:4" ht="37.5">
      <c r="A14" s="39">
        <v>11020200</v>
      </c>
      <c r="B14" s="38" t="s">
        <v>25</v>
      </c>
      <c r="C14" s="61">
        <v>5</v>
      </c>
      <c r="D14" s="61">
        <v>5</v>
      </c>
    </row>
    <row r="15" spans="1:4" ht="37.5">
      <c r="A15" s="39">
        <v>14040000</v>
      </c>
      <c r="B15" s="38" t="s">
        <v>26</v>
      </c>
      <c r="C15" s="61">
        <v>14900</v>
      </c>
      <c r="D15" s="61">
        <v>15400</v>
      </c>
    </row>
    <row r="16" spans="1:4" ht="18.75">
      <c r="A16" s="39">
        <v>18000000</v>
      </c>
      <c r="B16" s="38" t="s">
        <v>27</v>
      </c>
      <c r="C16" s="61">
        <v>40145</v>
      </c>
      <c r="D16" s="61">
        <v>42575</v>
      </c>
    </row>
    <row r="17" spans="1:4" ht="56.25">
      <c r="A17" s="39">
        <v>21010300</v>
      </c>
      <c r="B17" s="38" t="s">
        <v>28</v>
      </c>
      <c r="C17" s="61">
        <v>2</v>
      </c>
      <c r="D17" s="61">
        <v>2</v>
      </c>
    </row>
    <row r="18" spans="1:4" ht="18.75">
      <c r="A18" s="39">
        <v>22012500</v>
      </c>
      <c r="B18" s="38" t="s">
        <v>29</v>
      </c>
      <c r="C18" s="61">
        <v>1650</v>
      </c>
      <c r="D18" s="61">
        <v>1800</v>
      </c>
    </row>
    <row r="19" spans="1:4" ht="35.25" customHeight="1">
      <c r="A19" s="40">
        <v>22080400</v>
      </c>
      <c r="B19" s="38" t="s">
        <v>30</v>
      </c>
      <c r="C19" s="61">
        <v>310</v>
      </c>
      <c r="D19" s="61">
        <v>320</v>
      </c>
    </row>
    <row r="20" spans="1:4" s="35" customFormat="1" ht="18.75">
      <c r="A20" s="40">
        <v>21081100</v>
      </c>
      <c r="B20" s="38" t="s">
        <v>31</v>
      </c>
      <c r="C20" s="61">
        <v>450</v>
      </c>
      <c r="D20" s="61">
        <v>500</v>
      </c>
    </row>
    <row r="21" spans="1:4" ht="18.75">
      <c r="A21" s="40">
        <v>22090000</v>
      </c>
      <c r="B21" s="38" t="s">
        <v>32</v>
      </c>
      <c r="C21" s="61">
        <v>22</v>
      </c>
      <c r="D21" s="61">
        <v>24</v>
      </c>
    </row>
    <row r="22" spans="1:4" ht="18.75">
      <c r="A22" s="40">
        <v>24060300</v>
      </c>
      <c r="B22" s="38" t="s">
        <v>33</v>
      </c>
      <c r="C22" s="61">
        <v>450</v>
      </c>
      <c r="D22" s="61">
        <v>450</v>
      </c>
    </row>
    <row r="23" spans="1:4" ht="18.75">
      <c r="A23" s="40"/>
      <c r="B23" s="38" t="s">
        <v>53</v>
      </c>
      <c r="C23" s="61">
        <v>1221</v>
      </c>
      <c r="D23" s="61">
        <v>1220</v>
      </c>
    </row>
    <row r="24" spans="1:4" ht="18.75">
      <c r="A24" s="40"/>
      <c r="B24" s="41" t="s">
        <v>34</v>
      </c>
      <c r="C24" s="60">
        <f>SUM(C25:C27)</f>
        <v>95994.4</v>
      </c>
      <c r="D24" s="60">
        <f>SUM(D25:D27)</f>
        <v>105385</v>
      </c>
    </row>
    <row r="25" spans="1:6" ht="18.75">
      <c r="A25" s="40">
        <v>41034200</v>
      </c>
      <c r="B25" s="38" t="s">
        <v>35</v>
      </c>
      <c r="C25" s="61"/>
      <c r="D25" s="61"/>
      <c r="E25" s="62"/>
      <c r="F25" s="62"/>
    </row>
    <row r="26" spans="1:4" ht="18.75">
      <c r="A26" s="42">
        <v>41033900</v>
      </c>
      <c r="B26" s="43" t="s">
        <v>36</v>
      </c>
      <c r="C26" s="61">
        <v>93071</v>
      </c>
      <c r="D26" s="61">
        <v>101935.6</v>
      </c>
    </row>
    <row r="27" spans="1:4" ht="18.75">
      <c r="A27" s="42">
        <v>41020100</v>
      </c>
      <c r="B27" s="43" t="s">
        <v>37</v>
      </c>
      <c r="C27" s="61">
        <v>2923.4</v>
      </c>
      <c r="D27" s="61">
        <v>3449.4</v>
      </c>
    </row>
    <row r="28" spans="1:4" ht="18.75">
      <c r="A28" s="44"/>
      <c r="B28" s="45" t="s">
        <v>10</v>
      </c>
      <c r="C28" s="60">
        <f>C31+C32+C36+C37+C30</f>
        <v>11093</v>
      </c>
      <c r="D28" s="60">
        <f>D31+D32+D36+D37+D30</f>
        <v>9103.6</v>
      </c>
    </row>
    <row r="29" spans="1:4" s="46" customFormat="1" ht="18.75">
      <c r="A29" s="42"/>
      <c r="B29" s="43" t="s">
        <v>5</v>
      </c>
      <c r="C29" s="61"/>
      <c r="D29" s="61"/>
    </row>
    <row r="30" spans="1:4" ht="18.75">
      <c r="A30" s="39">
        <v>19010000</v>
      </c>
      <c r="B30" s="38" t="s">
        <v>52</v>
      </c>
      <c r="C30" s="61">
        <v>200</v>
      </c>
      <c r="D30" s="61">
        <v>220</v>
      </c>
    </row>
    <row r="31" spans="1:4" ht="18.75">
      <c r="A31" s="42">
        <v>25000000</v>
      </c>
      <c r="B31" s="43" t="s">
        <v>38</v>
      </c>
      <c r="C31" s="61">
        <v>4435</v>
      </c>
      <c r="D31" s="61">
        <v>4733.6</v>
      </c>
    </row>
    <row r="32" spans="1:4" ht="18.75">
      <c r="A32" s="42"/>
      <c r="B32" s="43" t="s">
        <v>39</v>
      </c>
      <c r="C32" s="61">
        <f>C33+C34+C35</f>
        <v>6258</v>
      </c>
      <c r="D32" s="61">
        <f>D33+D34+D35</f>
        <v>4150</v>
      </c>
    </row>
    <row r="33" spans="1:4" ht="37.5">
      <c r="A33" s="42">
        <v>24170000</v>
      </c>
      <c r="B33" s="43" t="s">
        <v>40</v>
      </c>
      <c r="C33" s="61"/>
      <c r="D33" s="61"/>
    </row>
    <row r="34" spans="1:4" ht="18.75">
      <c r="A34" s="42">
        <v>31030000</v>
      </c>
      <c r="B34" s="43" t="s">
        <v>41</v>
      </c>
      <c r="C34" s="61">
        <v>70</v>
      </c>
      <c r="D34" s="61">
        <v>150</v>
      </c>
    </row>
    <row r="35" spans="1:4" ht="18.75">
      <c r="A35" s="42">
        <v>33010000</v>
      </c>
      <c r="B35" s="43" t="s">
        <v>42</v>
      </c>
      <c r="C35" s="61">
        <v>6188</v>
      </c>
      <c r="D35" s="61">
        <v>4000</v>
      </c>
    </row>
    <row r="36" spans="1:4" ht="18.75">
      <c r="A36" s="42"/>
      <c r="B36" s="43" t="s">
        <v>54</v>
      </c>
      <c r="C36" s="61">
        <v>200</v>
      </c>
      <c r="D36" s="61"/>
    </row>
    <row r="37" spans="1:6" s="46" customFormat="1" ht="18.75" hidden="1">
      <c r="A37" s="44"/>
      <c r="B37" s="41" t="s">
        <v>55</v>
      </c>
      <c r="C37" s="60"/>
      <c r="D37" s="60"/>
      <c r="E37" s="63"/>
      <c r="F37" s="63"/>
    </row>
    <row r="38" spans="1:4" ht="18.75">
      <c r="A38" s="42"/>
      <c r="B38" s="7" t="s">
        <v>43</v>
      </c>
      <c r="C38" s="60">
        <f>C28+C10</f>
        <v>316788.19999999995</v>
      </c>
      <c r="D38" s="60">
        <f>D28+D10</f>
        <v>343495.1</v>
      </c>
    </row>
    <row r="39" spans="2:5" ht="12.75">
      <c r="B39" s="33"/>
      <c r="C39" s="64"/>
      <c r="D39" s="64"/>
      <c r="E39" s="62"/>
    </row>
    <row r="40" spans="2:4" ht="12.75">
      <c r="B40" s="33"/>
      <c r="C40" s="64"/>
      <c r="D40" s="64"/>
    </row>
    <row r="41" spans="2:4" ht="12.75">
      <c r="B41" s="33"/>
      <c r="C41" s="64"/>
      <c r="D41" s="64"/>
    </row>
    <row r="42" spans="2:4" ht="12.75">
      <c r="B42" s="33"/>
      <c r="C42" s="64"/>
      <c r="D42" s="64"/>
    </row>
    <row r="43" spans="1:4" ht="12" customHeight="1">
      <c r="A43" s="115"/>
      <c r="B43" s="115"/>
      <c r="C43" s="16"/>
      <c r="D43" s="66"/>
    </row>
    <row r="44" spans="1:4" ht="38.25" customHeight="1">
      <c r="A44" s="130" t="s">
        <v>93</v>
      </c>
      <c r="B44" s="130"/>
      <c r="C44" s="131" t="s">
        <v>94</v>
      </c>
      <c r="D44" s="131"/>
    </row>
    <row r="45" spans="1:4" ht="12.75">
      <c r="A45" s="130"/>
      <c r="B45" s="130"/>
      <c r="C45" s="131"/>
      <c r="D45" s="131"/>
    </row>
    <row r="47" spans="3:4" ht="12.75">
      <c r="C47" s="65"/>
      <c r="D47" s="65"/>
    </row>
  </sheetData>
  <sheetProtection/>
  <mergeCells count="10">
    <mergeCell ref="C44:D45"/>
    <mergeCell ref="F2:G2"/>
    <mergeCell ref="F3:G3"/>
    <mergeCell ref="F4:G4"/>
    <mergeCell ref="C8:D8"/>
    <mergeCell ref="A5:D6"/>
    <mergeCell ref="A8:A9"/>
    <mergeCell ref="B8:B9"/>
    <mergeCell ref="A43:B43"/>
    <mergeCell ref="A44:B45"/>
  </mergeCells>
  <printOptions/>
  <pageMargins left="0.7480314960629921" right="0.5511811023622047" top="0.4724409448818898" bottom="0.4724409448818898" header="0.5118110236220472" footer="0.5118110236220472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2" sqref="C42:D43"/>
    </sheetView>
  </sheetViews>
  <sheetFormatPr defaultColWidth="9.00390625" defaultRowHeight="12.75"/>
  <cols>
    <col min="1" max="1" width="21.625" style="47" customWidth="1"/>
    <col min="2" max="2" width="54.125" style="48" customWidth="1"/>
    <col min="3" max="3" width="19.00390625" style="48" customWidth="1"/>
    <col min="4" max="4" width="18.375" style="48" customWidth="1"/>
    <col min="5" max="16384" width="9.125" style="48" customWidth="1"/>
  </cols>
  <sheetData>
    <row r="1" spans="3:4" ht="16.5">
      <c r="C1" s="122" t="s">
        <v>19</v>
      </c>
      <c r="D1" s="122"/>
    </row>
    <row r="2" spans="3:4" ht="16.5">
      <c r="C2" s="123" t="s">
        <v>0</v>
      </c>
      <c r="D2" s="123"/>
    </row>
    <row r="3" spans="3:4" ht="16.5">
      <c r="C3" s="122" t="s">
        <v>108</v>
      </c>
      <c r="D3" s="122"/>
    </row>
    <row r="4" spans="3:4" ht="17.25" customHeight="1">
      <c r="C4" s="116"/>
      <c r="D4" s="116"/>
    </row>
    <row r="5" spans="3:4" ht="12.75">
      <c r="C5" s="49"/>
      <c r="D5" s="49"/>
    </row>
    <row r="6" spans="1:4" ht="48" customHeight="1">
      <c r="A6" s="118" t="s">
        <v>87</v>
      </c>
      <c r="B6" s="118"/>
      <c r="C6" s="118"/>
      <c r="D6" s="118"/>
    </row>
    <row r="7" spans="1:4" ht="18" customHeight="1">
      <c r="A7" s="119" t="s">
        <v>85</v>
      </c>
      <c r="B7" s="120" t="s">
        <v>86</v>
      </c>
      <c r="C7" s="121" t="s">
        <v>21</v>
      </c>
      <c r="D7" s="121"/>
    </row>
    <row r="8" spans="1:4" ht="37.5">
      <c r="A8" s="119"/>
      <c r="B8" s="120"/>
      <c r="C8" s="5" t="s">
        <v>81</v>
      </c>
      <c r="D8" s="5" t="s">
        <v>82</v>
      </c>
    </row>
    <row r="9" spans="1:5" s="79" customFormat="1" ht="18.75">
      <c r="A9" s="23"/>
      <c r="B9" s="23" t="s">
        <v>62</v>
      </c>
      <c r="C9" s="77">
        <f>C10+C25</f>
        <v>280445.2</v>
      </c>
      <c r="D9" s="77">
        <f>D10+D25</f>
        <v>309611.5</v>
      </c>
      <c r="E9" s="78"/>
    </row>
    <row r="10" spans="1:4" s="79" customFormat="1" ht="18.75">
      <c r="A10" s="23"/>
      <c r="B10" s="80" t="s">
        <v>63</v>
      </c>
      <c r="C10" s="77">
        <f>SUM(C11:C21)+C23</f>
        <v>280445.2</v>
      </c>
      <c r="D10" s="77">
        <f>SUM(D11:D21)+D23</f>
        <v>309611.5</v>
      </c>
    </row>
    <row r="11" spans="1:4" ht="18.75">
      <c r="A11" s="50" t="s">
        <v>68</v>
      </c>
      <c r="B11" s="14" t="s">
        <v>64</v>
      </c>
      <c r="C11" s="28">
        <v>28666.1</v>
      </c>
      <c r="D11" s="28">
        <v>31647.3</v>
      </c>
    </row>
    <row r="12" spans="1:4" ht="18.75">
      <c r="A12" s="50" t="s">
        <v>69</v>
      </c>
      <c r="B12" s="14" t="s">
        <v>44</v>
      </c>
      <c r="C12" s="28">
        <v>185443.2</v>
      </c>
      <c r="D12" s="28">
        <v>204729.3</v>
      </c>
    </row>
    <row r="13" spans="1:4" ht="18.75">
      <c r="A13" s="50" t="s">
        <v>70</v>
      </c>
      <c r="B13" s="14" t="s">
        <v>45</v>
      </c>
      <c r="C13" s="28">
        <v>9613.4</v>
      </c>
      <c r="D13" s="28">
        <v>10613.2</v>
      </c>
    </row>
    <row r="14" spans="1:4" ht="21" customHeight="1">
      <c r="A14" s="50" t="s">
        <v>71</v>
      </c>
      <c r="B14" s="14" t="s">
        <v>46</v>
      </c>
      <c r="C14" s="28">
        <v>11116.9</v>
      </c>
      <c r="D14" s="28">
        <v>12273.1</v>
      </c>
    </row>
    <row r="15" spans="1:4" ht="18.75">
      <c r="A15" s="50" t="s">
        <v>72</v>
      </c>
      <c r="B15" s="14" t="s">
        <v>48</v>
      </c>
      <c r="C15" s="28">
        <v>9808.2</v>
      </c>
      <c r="D15" s="28">
        <v>10828.2</v>
      </c>
    </row>
    <row r="16" spans="1:4" ht="18.75">
      <c r="A16" s="50" t="s">
        <v>73</v>
      </c>
      <c r="B16" s="14" t="s">
        <v>49</v>
      </c>
      <c r="C16" s="28">
        <v>2415.1</v>
      </c>
      <c r="D16" s="28">
        <v>2666.3</v>
      </c>
    </row>
    <row r="17" spans="1:4" ht="18.75">
      <c r="A17" s="50" t="s">
        <v>74</v>
      </c>
      <c r="B17" s="14" t="s">
        <v>47</v>
      </c>
      <c r="C17" s="28">
        <v>29052.5</v>
      </c>
      <c r="D17" s="28">
        <v>32073.9</v>
      </c>
    </row>
    <row r="18" spans="1:4" ht="37.5">
      <c r="A18" s="50" t="s">
        <v>76</v>
      </c>
      <c r="B18" s="14" t="s">
        <v>88</v>
      </c>
      <c r="C18" s="28">
        <v>1137</v>
      </c>
      <c r="D18" s="28">
        <v>1255.3</v>
      </c>
    </row>
    <row r="19" spans="1:4" ht="18.75">
      <c r="A19" s="50" t="s">
        <v>89</v>
      </c>
      <c r="B19" s="14" t="s">
        <v>90</v>
      </c>
      <c r="C19" s="28">
        <v>453.1</v>
      </c>
      <c r="D19" s="28">
        <v>500.2</v>
      </c>
    </row>
    <row r="20" spans="1:4" ht="37.5">
      <c r="A20" s="50" t="s">
        <v>91</v>
      </c>
      <c r="B20" s="14" t="s">
        <v>92</v>
      </c>
      <c r="C20" s="28">
        <v>620.9</v>
      </c>
      <c r="D20" s="28">
        <v>685.5</v>
      </c>
    </row>
    <row r="21" spans="1:4" ht="18.75">
      <c r="A21" s="50" t="s">
        <v>77</v>
      </c>
      <c r="B21" s="14" t="s">
        <v>95</v>
      </c>
      <c r="C21" s="28">
        <v>1241.6</v>
      </c>
      <c r="D21" s="28">
        <v>1370.7</v>
      </c>
    </row>
    <row r="22" spans="1:4" s="84" customFormat="1" ht="18.75">
      <c r="A22" s="81" t="s">
        <v>96</v>
      </c>
      <c r="B22" s="82" t="s">
        <v>97</v>
      </c>
      <c r="C22" s="83">
        <v>483</v>
      </c>
      <c r="D22" s="83">
        <v>360.6</v>
      </c>
    </row>
    <row r="23" spans="1:4" s="84" customFormat="1" ht="18.75">
      <c r="A23" s="50" t="s">
        <v>98</v>
      </c>
      <c r="B23" s="14" t="s">
        <v>99</v>
      </c>
      <c r="C23" s="28">
        <v>877.2</v>
      </c>
      <c r="D23" s="28">
        <v>968.5</v>
      </c>
    </row>
    <row r="24" spans="1:4" s="84" customFormat="1" ht="18.75">
      <c r="A24" s="81" t="s">
        <v>100</v>
      </c>
      <c r="B24" s="82" t="s">
        <v>65</v>
      </c>
      <c r="C24" s="28"/>
      <c r="D24" s="28"/>
    </row>
    <row r="25" spans="1:4" s="79" customFormat="1" ht="18.75">
      <c r="A25" s="23"/>
      <c r="B25" s="80" t="s">
        <v>51</v>
      </c>
      <c r="C25" s="77"/>
      <c r="D25" s="77"/>
    </row>
    <row r="26" spans="1:6" s="79" customFormat="1" ht="18.75">
      <c r="A26" s="23"/>
      <c r="B26" s="23" t="s">
        <v>50</v>
      </c>
      <c r="C26" s="77">
        <f>C27+C38</f>
        <v>36343</v>
      </c>
      <c r="D26" s="77">
        <f>D27+D38</f>
        <v>33883.600000000006</v>
      </c>
      <c r="F26" s="78"/>
    </row>
    <row r="27" spans="1:6" s="79" customFormat="1" ht="18.75">
      <c r="A27" s="23"/>
      <c r="B27" s="80" t="s">
        <v>63</v>
      </c>
      <c r="C27" s="77">
        <f>SUM(C28:C37)</f>
        <v>36343</v>
      </c>
      <c r="D27" s="77">
        <f>SUM(D28:D37)</f>
        <v>33883.600000000006</v>
      </c>
      <c r="F27" s="78"/>
    </row>
    <row r="28" spans="1:6" ht="18.75">
      <c r="A28" s="50" t="s">
        <v>68</v>
      </c>
      <c r="B28" s="14" t="s">
        <v>64</v>
      </c>
      <c r="C28" s="29">
        <v>500</v>
      </c>
      <c r="D28" s="29">
        <v>600</v>
      </c>
      <c r="E28" s="51"/>
      <c r="F28" s="51"/>
    </row>
    <row r="29" spans="1:6" ht="18.75">
      <c r="A29" s="50" t="s">
        <v>69</v>
      </c>
      <c r="B29" s="14" t="s">
        <v>44</v>
      </c>
      <c r="C29" s="29">
        <v>9463.5</v>
      </c>
      <c r="D29" s="29">
        <v>8103.3</v>
      </c>
      <c r="E29" s="51"/>
      <c r="F29" s="51"/>
    </row>
    <row r="30" spans="1:6" ht="18.75">
      <c r="A30" s="50" t="s">
        <v>70</v>
      </c>
      <c r="B30" s="14" t="s">
        <v>45</v>
      </c>
      <c r="C30" s="29">
        <v>2000</v>
      </c>
      <c r="D30" s="29">
        <v>2171.7</v>
      </c>
      <c r="E30" s="51"/>
      <c r="F30" s="51"/>
    </row>
    <row r="31" spans="1:6" ht="18" customHeight="1">
      <c r="A31" s="50" t="s">
        <v>71</v>
      </c>
      <c r="B31" s="14" t="s">
        <v>46</v>
      </c>
      <c r="C31" s="29">
        <v>8</v>
      </c>
      <c r="D31" s="29">
        <v>8</v>
      </c>
      <c r="E31" s="51"/>
      <c r="F31" s="51"/>
    </row>
    <row r="32" spans="1:6" ht="18.75">
      <c r="A32" s="50" t="s">
        <v>72</v>
      </c>
      <c r="B32" s="14" t="s">
        <v>48</v>
      </c>
      <c r="C32" s="29">
        <v>282.4</v>
      </c>
      <c r="D32" s="29">
        <v>282.6</v>
      </c>
      <c r="E32" s="51"/>
      <c r="F32" s="51"/>
    </row>
    <row r="33" spans="1:6" ht="18.75">
      <c r="A33" s="50" t="s">
        <v>73</v>
      </c>
      <c r="B33" s="14" t="s">
        <v>49</v>
      </c>
      <c r="C33" s="29">
        <v>108</v>
      </c>
      <c r="D33" s="29">
        <v>114.6</v>
      </c>
      <c r="E33" s="51"/>
      <c r="F33" s="51"/>
    </row>
    <row r="34" spans="1:6" ht="18.75">
      <c r="A34" s="50" t="s">
        <v>74</v>
      </c>
      <c r="B34" s="14" t="s">
        <v>47</v>
      </c>
      <c r="C34" s="29">
        <v>21926.4</v>
      </c>
      <c r="D34" s="29">
        <v>21883.4</v>
      </c>
      <c r="E34" s="51"/>
      <c r="F34" s="51"/>
    </row>
    <row r="35" spans="1:6" ht="37.5">
      <c r="A35" s="50" t="s">
        <v>104</v>
      </c>
      <c r="B35" s="14" t="s">
        <v>105</v>
      </c>
      <c r="C35" s="29">
        <v>300</v>
      </c>
      <c r="D35" s="29">
        <v>300</v>
      </c>
      <c r="E35" s="51"/>
      <c r="F35" s="51"/>
    </row>
    <row r="36" spans="1:6" ht="18.75">
      <c r="A36" s="50" t="s">
        <v>75</v>
      </c>
      <c r="B36" s="14" t="s">
        <v>106</v>
      </c>
      <c r="C36" s="29">
        <v>1554.7</v>
      </c>
      <c r="D36" s="29">
        <v>200</v>
      </c>
      <c r="E36" s="51"/>
      <c r="F36" s="51"/>
    </row>
    <row r="37" spans="1:6" ht="18.75">
      <c r="A37" s="50" t="s">
        <v>77</v>
      </c>
      <c r="B37" s="14" t="s">
        <v>95</v>
      </c>
      <c r="C37" s="29">
        <v>200</v>
      </c>
      <c r="D37" s="29">
        <v>220</v>
      </c>
      <c r="E37" s="51"/>
      <c r="F37" s="51"/>
    </row>
    <row r="38" spans="1:4" s="79" customFormat="1" ht="18.75">
      <c r="A38" s="23"/>
      <c r="B38" s="80" t="s">
        <v>51</v>
      </c>
      <c r="C38" s="77">
        <v>0</v>
      </c>
      <c r="D38" s="77">
        <v>0</v>
      </c>
    </row>
    <row r="39" spans="1:6" s="79" customFormat="1" ht="18.75">
      <c r="A39" s="58"/>
      <c r="B39" s="85" t="s">
        <v>66</v>
      </c>
      <c r="C39" s="86">
        <f>C9+C26</f>
        <v>316788.2</v>
      </c>
      <c r="D39" s="86">
        <f>D9+D26</f>
        <v>343495.1</v>
      </c>
      <c r="E39" s="87"/>
      <c r="F39" s="87"/>
    </row>
    <row r="40" spans="1:4" ht="15.75">
      <c r="A40" s="70"/>
      <c r="B40" s="71"/>
      <c r="C40" s="72"/>
      <c r="D40" s="72"/>
    </row>
    <row r="41" ht="15.75">
      <c r="B41" s="52"/>
    </row>
    <row r="42" spans="1:4" ht="18.75" customHeight="1">
      <c r="A42" s="130" t="s">
        <v>93</v>
      </c>
      <c r="B42" s="130"/>
      <c r="C42" s="131" t="s">
        <v>94</v>
      </c>
      <c r="D42" s="131"/>
    </row>
    <row r="43" spans="1:5" s="53" customFormat="1" ht="19.5" customHeight="1">
      <c r="A43" s="130"/>
      <c r="B43" s="130"/>
      <c r="C43" s="131"/>
      <c r="D43" s="131"/>
      <c r="E43" s="96"/>
    </row>
    <row r="45" spans="1:2" ht="12.75">
      <c r="A45" s="88"/>
      <c r="B45" s="51"/>
    </row>
    <row r="46" spans="1:5" ht="20.25">
      <c r="A46" s="117"/>
      <c r="B46" s="117"/>
      <c r="C46" s="117"/>
      <c r="D46" s="117"/>
      <c r="E46" s="54"/>
    </row>
    <row r="47" spans="1:5" ht="12.75" customHeight="1">
      <c r="A47" s="54"/>
      <c r="B47" s="54"/>
      <c r="C47" s="54"/>
      <c r="D47" s="54"/>
      <c r="E47" s="54"/>
    </row>
    <row r="48" spans="1:5" ht="12.75" customHeight="1">
      <c r="A48" s="54"/>
      <c r="B48" s="54"/>
      <c r="C48" s="54"/>
      <c r="D48" s="54"/>
      <c r="E48" s="54"/>
    </row>
    <row r="49" spans="1:5" ht="12.75" customHeight="1">
      <c r="A49" s="54"/>
      <c r="B49" s="54"/>
      <c r="C49" s="54"/>
      <c r="D49" s="54"/>
      <c r="E49" s="54"/>
    </row>
    <row r="50" spans="1:5" ht="12.75" customHeight="1">
      <c r="A50" s="54"/>
      <c r="B50" s="54"/>
      <c r="C50" s="54"/>
      <c r="D50" s="54"/>
      <c r="E50" s="54"/>
    </row>
    <row r="51" spans="1:5" ht="12.75" customHeight="1">
      <c r="A51" s="54"/>
      <c r="B51" s="54"/>
      <c r="C51" s="54"/>
      <c r="D51" s="54"/>
      <c r="E51" s="54"/>
    </row>
    <row r="52" spans="1:5" ht="12.75" customHeight="1">
      <c r="A52" s="54"/>
      <c r="B52" s="54"/>
      <c r="C52" s="54"/>
      <c r="D52" s="54"/>
      <c r="E52" s="54"/>
    </row>
    <row r="53" spans="1:5" ht="12.75" customHeight="1">
      <c r="A53" s="54"/>
      <c r="B53" s="54"/>
      <c r="C53" s="54"/>
      <c r="D53" s="54"/>
      <c r="E53" s="54"/>
    </row>
    <row r="54" spans="1:5" ht="12.75" customHeight="1">
      <c r="A54" s="54"/>
      <c r="B54" s="54"/>
      <c r="C54" s="54"/>
      <c r="D54" s="54"/>
      <c r="E54" s="54"/>
    </row>
    <row r="55" spans="1:5" ht="12.75" customHeight="1">
      <c r="A55" s="54"/>
      <c r="B55" s="54"/>
      <c r="C55" s="54"/>
      <c r="D55" s="54"/>
      <c r="E55" s="54"/>
    </row>
    <row r="56" spans="1:5" ht="12.75" customHeight="1">
      <c r="A56" s="54"/>
      <c r="B56" s="54"/>
      <c r="C56" s="54"/>
      <c r="D56" s="54"/>
      <c r="E56" s="54"/>
    </row>
    <row r="57" spans="1:5" ht="12.75" customHeight="1">
      <c r="A57" s="54"/>
      <c r="B57" s="54"/>
      <c r="C57" s="54"/>
      <c r="D57" s="54"/>
      <c r="E57" s="54"/>
    </row>
    <row r="58" spans="1:5" ht="12.75" customHeight="1">
      <c r="A58" s="54"/>
      <c r="B58" s="54"/>
      <c r="C58" s="54"/>
      <c r="D58" s="54"/>
      <c r="E58" s="54"/>
    </row>
    <row r="59" spans="1:5" ht="12.75" customHeight="1">
      <c r="A59" s="54"/>
      <c r="B59" s="54"/>
      <c r="C59" s="54"/>
      <c r="D59" s="54"/>
      <c r="E59" s="54"/>
    </row>
    <row r="60" spans="1:5" ht="12.75" customHeight="1">
      <c r="A60" s="54"/>
      <c r="B60" s="54"/>
      <c r="C60" s="54"/>
      <c r="D60" s="54"/>
      <c r="E60" s="54"/>
    </row>
    <row r="61" spans="1:5" ht="12.75" customHeight="1">
      <c r="A61" s="54"/>
      <c r="B61" s="54"/>
      <c r="C61" s="54"/>
      <c r="D61" s="54"/>
      <c r="E61" s="54"/>
    </row>
  </sheetData>
  <sheetProtection/>
  <mergeCells count="11">
    <mergeCell ref="C1:D1"/>
    <mergeCell ref="C2:D2"/>
    <mergeCell ref="C3:D3"/>
    <mergeCell ref="C4:D4"/>
    <mergeCell ref="A42:B43"/>
    <mergeCell ref="A46:D46"/>
    <mergeCell ref="A6:D6"/>
    <mergeCell ref="A7:A8"/>
    <mergeCell ref="B7:B8"/>
    <mergeCell ref="C7:D7"/>
    <mergeCell ref="C42:D43"/>
  </mergeCells>
  <printOptions/>
  <pageMargins left="1.14" right="0.3937007874015748" top="0.7086614173228347" bottom="0.5511811023622047" header="0.24" footer="0.196850393700787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5">
      <selection activeCell="B34" sqref="B34:C35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24" t="s">
        <v>67</v>
      </c>
      <c r="C1" s="124"/>
    </row>
    <row r="2" spans="2:3" ht="18.75">
      <c r="B2" s="125" t="s">
        <v>0</v>
      </c>
      <c r="C2" s="125"/>
    </row>
    <row r="3" spans="2:3" ht="18.75">
      <c r="B3" s="124" t="s">
        <v>109</v>
      </c>
      <c r="C3" s="124"/>
    </row>
    <row r="4" spans="2:3" ht="18.75" customHeight="1">
      <c r="B4" s="116"/>
      <c r="C4" s="116"/>
    </row>
    <row r="5" spans="2:3" ht="39.75" customHeight="1">
      <c r="B5" s="3"/>
      <c r="C5" s="3"/>
    </row>
    <row r="6" spans="1:3" ht="52.5" customHeight="1">
      <c r="A6" s="126" t="s">
        <v>80</v>
      </c>
      <c r="B6" s="126"/>
      <c r="C6" s="126"/>
    </row>
    <row r="7" spans="1:3" ht="23.25" customHeight="1">
      <c r="A7" s="4"/>
      <c r="B7" s="4"/>
      <c r="C7" s="4"/>
    </row>
    <row r="8" spans="1:3" ht="18" customHeight="1">
      <c r="A8" s="121"/>
      <c r="B8" s="121" t="s">
        <v>20</v>
      </c>
      <c r="C8" s="121"/>
    </row>
    <row r="9" spans="1:3" ht="37.5">
      <c r="A9" s="121"/>
      <c r="B9" s="5" t="s">
        <v>81</v>
      </c>
      <c r="C9" s="5" t="s">
        <v>82</v>
      </c>
    </row>
    <row r="10" spans="1:3" ht="13.5" customHeight="1">
      <c r="A10" s="27">
        <v>1</v>
      </c>
      <c r="B10" s="27">
        <v>2</v>
      </c>
      <c r="C10" s="27">
        <v>3</v>
      </c>
    </row>
    <row r="11" spans="1:3" ht="18.75">
      <c r="A11" s="26" t="s">
        <v>18</v>
      </c>
      <c r="B11" s="97">
        <f>B12+B18</f>
        <v>13406.25</v>
      </c>
      <c r="C11" s="97">
        <f>C12+C18</f>
        <v>9281.25</v>
      </c>
    </row>
    <row r="12" spans="1:3" ht="18.75">
      <c r="A12" s="7" t="s">
        <v>17</v>
      </c>
      <c r="B12" s="98">
        <f>B13+B15</f>
        <v>0</v>
      </c>
      <c r="C12" s="98">
        <f>C13+C15</f>
        <v>0</v>
      </c>
    </row>
    <row r="13" spans="1:3" ht="18.75">
      <c r="A13" s="10" t="s">
        <v>16</v>
      </c>
      <c r="B13" s="98">
        <v>0</v>
      </c>
      <c r="C13" s="98">
        <v>0</v>
      </c>
    </row>
    <row r="14" spans="1:3" ht="18.75">
      <c r="A14" s="5"/>
      <c r="B14" s="98"/>
      <c r="C14" s="98"/>
    </row>
    <row r="15" spans="1:3" ht="18.75">
      <c r="A15" s="10" t="s">
        <v>15</v>
      </c>
      <c r="B15" s="98">
        <v>0</v>
      </c>
      <c r="C15" s="98">
        <v>0</v>
      </c>
    </row>
    <row r="16" spans="1:3" ht="18.75">
      <c r="A16" s="5"/>
      <c r="B16" s="98"/>
      <c r="C16" s="98"/>
    </row>
    <row r="17" spans="1:3" ht="18.75">
      <c r="A17" s="23"/>
      <c r="B17" s="98"/>
      <c r="C17" s="98"/>
    </row>
    <row r="18" spans="1:3" ht="18.75">
      <c r="A18" s="7" t="s">
        <v>14</v>
      </c>
      <c r="B18" s="97">
        <f>B19</f>
        <v>13406.25</v>
      </c>
      <c r="C18" s="97">
        <f>C19</f>
        <v>9281.25</v>
      </c>
    </row>
    <row r="19" spans="1:3" ht="37.5">
      <c r="A19" s="14" t="s">
        <v>13</v>
      </c>
      <c r="B19" s="99">
        <f>B20</f>
        <v>13406.25</v>
      </c>
      <c r="C19" s="99">
        <f>C20</f>
        <v>9281.25</v>
      </c>
    </row>
    <row r="20" spans="1:3" ht="37.5">
      <c r="A20" s="21" t="s">
        <v>11</v>
      </c>
      <c r="B20" s="99">
        <v>13406.25</v>
      </c>
      <c r="C20" s="100">
        <v>9281.25</v>
      </c>
    </row>
    <row r="21" spans="1:3" s="56" customFormat="1" ht="37.5">
      <c r="A21" s="55" t="s">
        <v>83</v>
      </c>
      <c r="B21" s="101">
        <f>B22+B27</f>
        <v>0</v>
      </c>
      <c r="C21" s="101">
        <f>C22+C27</f>
        <v>0</v>
      </c>
    </row>
    <row r="22" spans="1:3" ht="18.75">
      <c r="A22" s="7" t="s">
        <v>17</v>
      </c>
      <c r="B22" s="98">
        <f>B23+B25</f>
        <v>0</v>
      </c>
      <c r="C22" s="98">
        <f>C23+C25</f>
        <v>0</v>
      </c>
    </row>
    <row r="23" spans="1:3" ht="18.75">
      <c r="A23" s="10" t="s">
        <v>16</v>
      </c>
      <c r="B23" s="98">
        <v>0</v>
      </c>
      <c r="C23" s="98">
        <v>0</v>
      </c>
    </row>
    <row r="24" spans="1:3" ht="18.75">
      <c r="A24" s="5"/>
      <c r="B24" s="98"/>
      <c r="C24" s="98"/>
    </row>
    <row r="25" spans="1:3" ht="18.75">
      <c r="A25" s="10" t="s">
        <v>15</v>
      </c>
      <c r="B25" s="98">
        <v>0</v>
      </c>
      <c r="C25" s="98">
        <v>0</v>
      </c>
    </row>
    <row r="26" spans="1:3" ht="18.75">
      <c r="A26" s="5"/>
      <c r="B26" s="102"/>
      <c r="C26" s="102"/>
    </row>
    <row r="27" spans="1:3" ht="18.75">
      <c r="A27" s="7" t="s">
        <v>14</v>
      </c>
      <c r="B27" s="102">
        <f>B28</f>
        <v>0</v>
      </c>
      <c r="C27" s="102">
        <f>C28</f>
        <v>0</v>
      </c>
    </row>
    <row r="28" spans="1:3" ht="37.5">
      <c r="A28" s="22" t="s">
        <v>13</v>
      </c>
      <c r="B28" s="103">
        <f>B29+B30</f>
        <v>0</v>
      </c>
      <c r="C28" s="103">
        <f>C29+C30</f>
        <v>0</v>
      </c>
    </row>
    <row r="29" spans="1:3" ht="21" customHeight="1">
      <c r="A29" s="21" t="s">
        <v>12</v>
      </c>
      <c r="B29" s="98">
        <v>0</v>
      </c>
      <c r="C29" s="98">
        <v>0</v>
      </c>
    </row>
    <row r="30" spans="1:3" ht="37.5">
      <c r="A30" s="21" t="s">
        <v>11</v>
      </c>
      <c r="B30" s="103">
        <v>0</v>
      </c>
      <c r="C30" s="103">
        <v>0</v>
      </c>
    </row>
    <row r="34" spans="1:4" s="18" customFormat="1" ht="19.5" customHeight="1">
      <c r="A34" s="130" t="s">
        <v>93</v>
      </c>
      <c r="B34" s="131" t="s">
        <v>94</v>
      </c>
      <c r="C34" s="131"/>
      <c r="D34" s="104"/>
    </row>
    <row r="35" spans="1:4" ht="18.75" customHeight="1">
      <c r="A35" s="130"/>
      <c r="B35" s="131"/>
      <c r="C35" s="131"/>
      <c r="D35" s="104"/>
    </row>
    <row r="37" spans="1:4" ht="58.5" customHeight="1">
      <c r="A37" s="127"/>
      <c r="B37" s="127"/>
      <c r="C37" s="127"/>
      <c r="D37" s="19"/>
    </row>
    <row r="38" spans="1:4" ht="18.75">
      <c r="A38" s="19"/>
      <c r="B38" s="19"/>
      <c r="C38" s="19"/>
      <c r="D38" s="19"/>
    </row>
    <row r="39" spans="1:4" ht="18.75">
      <c r="A39" s="19"/>
      <c r="B39" s="19"/>
      <c r="C39" s="19"/>
      <c r="D39" s="19"/>
    </row>
    <row r="40" spans="1:4" ht="18.75">
      <c r="A40" s="19"/>
      <c r="B40" s="19"/>
      <c r="C40" s="19"/>
      <c r="D40" s="19"/>
    </row>
    <row r="41" spans="1:4" ht="15.75" customHeight="1">
      <c r="A41" s="19"/>
      <c r="B41" s="19"/>
      <c r="C41" s="19"/>
      <c r="D41" s="19"/>
    </row>
    <row r="42" spans="1:4" ht="18.75" customHeight="1" hidden="1">
      <c r="A42" s="19"/>
      <c r="B42" s="19"/>
      <c r="C42" s="19"/>
      <c r="D42" s="19"/>
    </row>
    <row r="43" spans="1:4" ht="18.75" customHeight="1" hidden="1">
      <c r="A43" s="19"/>
      <c r="B43" s="19"/>
      <c r="C43" s="19"/>
      <c r="D43" s="19"/>
    </row>
    <row r="44" spans="1:4" ht="18.75" customHeight="1" hidden="1">
      <c r="A44" s="19"/>
      <c r="B44" s="19"/>
      <c r="C44" s="19"/>
      <c r="D44" s="19"/>
    </row>
  </sheetData>
  <sheetProtection/>
  <mergeCells count="10">
    <mergeCell ref="B1:C1"/>
    <mergeCell ref="B2:C2"/>
    <mergeCell ref="B3:C3"/>
    <mergeCell ref="A6:C6"/>
    <mergeCell ref="B4:C4"/>
    <mergeCell ref="A37:C37"/>
    <mergeCell ref="B8:C8"/>
    <mergeCell ref="A8:A9"/>
    <mergeCell ref="A34:A35"/>
    <mergeCell ref="B34:C35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8">
      <selection activeCell="C32" sqref="C32:D33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3:4" ht="18.75">
      <c r="C1" s="18" t="s">
        <v>79</v>
      </c>
      <c r="D1" s="16"/>
    </row>
    <row r="2" spans="3:4" ht="18.75">
      <c r="C2" s="95" t="s">
        <v>0</v>
      </c>
      <c r="D2" s="16"/>
    </row>
    <row r="3" spans="3:4" ht="18.75">
      <c r="C3" s="95" t="s">
        <v>110</v>
      </c>
      <c r="D3" s="16"/>
    </row>
    <row r="4" spans="3:4" ht="18.75" customHeight="1">
      <c r="C4" s="116"/>
      <c r="D4" s="116"/>
    </row>
    <row r="5" spans="3:4" ht="39.75" customHeight="1">
      <c r="C5" s="3"/>
      <c r="D5" s="3"/>
    </row>
    <row r="6" spans="1:9" ht="52.5" customHeight="1">
      <c r="A6" s="126" t="s">
        <v>84</v>
      </c>
      <c r="B6" s="126"/>
      <c r="C6" s="126"/>
      <c r="D6" s="126"/>
      <c r="H6" s="129"/>
      <c r="I6" s="129"/>
    </row>
    <row r="7" spans="2:9" ht="23.25" customHeight="1">
      <c r="B7" s="4"/>
      <c r="C7" s="4"/>
      <c r="D7" s="4"/>
      <c r="H7" s="116"/>
      <c r="I7" s="116"/>
    </row>
    <row r="8" spans="1:9" ht="18" customHeight="1">
      <c r="A8" s="121" t="s">
        <v>1</v>
      </c>
      <c r="B8" s="121" t="s">
        <v>2</v>
      </c>
      <c r="C8" s="121" t="s">
        <v>20</v>
      </c>
      <c r="D8" s="121"/>
      <c r="H8" s="116"/>
      <c r="I8" s="116"/>
    </row>
    <row r="9" spans="1:4" ht="37.5">
      <c r="A9" s="128"/>
      <c r="B9" s="121"/>
      <c r="C9" s="5" t="s">
        <v>81</v>
      </c>
      <c r="D9" s="5" t="s">
        <v>82</v>
      </c>
    </row>
    <row r="10" spans="1:4" ht="13.5" customHeight="1">
      <c r="A10" s="27">
        <v>1</v>
      </c>
      <c r="B10" s="27">
        <v>2</v>
      </c>
      <c r="C10" s="27">
        <v>3</v>
      </c>
      <c r="D10" s="27">
        <v>4</v>
      </c>
    </row>
    <row r="11" spans="1:4" ht="37.5">
      <c r="A11" s="26"/>
      <c r="B11" s="26" t="s">
        <v>3</v>
      </c>
      <c r="C11" s="77">
        <f>C12+C18</f>
        <v>-3122.2999999999993</v>
      </c>
      <c r="D11" s="77">
        <f>D12+D18</f>
        <v>-4125</v>
      </c>
    </row>
    <row r="12" spans="1:4" ht="18.75">
      <c r="A12" s="6"/>
      <c r="B12" s="7" t="s">
        <v>4</v>
      </c>
      <c r="C12" s="28">
        <f>C14</f>
        <v>-24000</v>
      </c>
      <c r="D12" s="28">
        <f>D14</f>
        <v>-25000</v>
      </c>
    </row>
    <row r="13" spans="1:4" ht="18.75">
      <c r="A13" s="6"/>
      <c r="B13" s="8" t="s">
        <v>5</v>
      </c>
      <c r="C13" s="91"/>
      <c r="D13" s="91"/>
    </row>
    <row r="14" spans="1:4" ht="19.5">
      <c r="A14" s="90">
        <v>600000</v>
      </c>
      <c r="B14" s="74" t="s">
        <v>6</v>
      </c>
      <c r="C14" s="28">
        <f>C15</f>
        <v>-24000</v>
      </c>
      <c r="D14" s="28">
        <f>D15</f>
        <v>-25000</v>
      </c>
    </row>
    <row r="15" spans="1:4" s="13" customFormat="1" ht="18.75">
      <c r="A15" s="11">
        <v>602000</v>
      </c>
      <c r="B15" s="12" t="s">
        <v>7</v>
      </c>
      <c r="C15" s="28">
        <f>C16</f>
        <v>-24000</v>
      </c>
      <c r="D15" s="28">
        <f>D16</f>
        <v>-25000</v>
      </c>
    </row>
    <row r="16" spans="1:4" s="20" customFormat="1" ht="56.25">
      <c r="A16" s="24" t="s">
        <v>8</v>
      </c>
      <c r="B16" s="25" t="s">
        <v>9</v>
      </c>
      <c r="C16" s="28">
        <v>-24000</v>
      </c>
      <c r="D16" s="28">
        <v>-25000</v>
      </c>
    </row>
    <row r="17" spans="1:4" ht="18.75">
      <c r="A17" s="6"/>
      <c r="B17" s="5"/>
      <c r="C17" s="28"/>
      <c r="D17" s="28"/>
    </row>
    <row r="18" spans="1:4" ht="18.75">
      <c r="A18" s="6"/>
      <c r="B18" s="7" t="s">
        <v>10</v>
      </c>
      <c r="C18" s="28">
        <f>C20+C27</f>
        <v>20877.7</v>
      </c>
      <c r="D18" s="28">
        <f>D29+D20</f>
        <v>20875</v>
      </c>
    </row>
    <row r="19" spans="1:4" ht="18.75">
      <c r="A19" s="6"/>
      <c r="B19" s="8" t="s">
        <v>5</v>
      </c>
      <c r="C19" s="28"/>
      <c r="D19" s="28"/>
    </row>
    <row r="20" spans="1:4" ht="19.5">
      <c r="A20" s="90">
        <v>400000</v>
      </c>
      <c r="B20" s="74" t="s">
        <v>56</v>
      </c>
      <c r="C20" s="28">
        <f>C21+C24</f>
        <v>-3122.3</v>
      </c>
      <c r="D20" s="28">
        <f>D21+D24</f>
        <v>-4125</v>
      </c>
    </row>
    <row r="21" spans="1:4" ht="18.75">
      <c r="A21" s="9">
        <v>401000</v>
      </c>
      <c r="B21" s="7" t="s">
        <v>60</v>
      </c>
      <c r="C21" s="28">
        <f>C22</f>
        <v>1650</v>
      </c>
      <c r="D21" s="28">
        <f>D22</f>
        <v>0</v>
      </c>
    </row>
    <row r="22" spans="1:4" ht="18.75">
      <c r="A22" s="9">
        <v>401200</v>
      </c>
      <c r="B22" s="73" t="s">
        <v>61</v>
      </c>
      <c r="C22" s="28">
        <f>C23</f>
        <v>1650</v>
      </c>
      <c r="D22" s="28">
        <f>D23</f>
        <v>0</v>
      </c>
    </row>
    <row r="23" spans="1:4" ht="18.75">
      <c r="A23" s="9">
        <v>401202</v>
      </c>
      <c r="B23" s="10" t="s">
        <v>58</v>
      </c>
      <c r="C23" s="28">
        <v>1650</v>
      </c>
      <c r="D23" s="28"/>
    </row>
    <row r="24" spans="1:4" s="17" customFormat="1" ht="18.75">
      <c r="A24" s="75">
        <v>402000</v>
      </c>
      <c r="B24" s="76" t="s">
        <v>59</v>
      </c>
      <c r="C24" s="29">
        <f>C25</f>
        <v>-4772.3</v>
      </c>
      <c r="D24" s="29">
        <f>D25</f>
        <v>-4125</v>
      </c>
    </row>
    <row r="25" spans="1:4" ht="18.75">
      <c r="A25" s="9">
        <v>402200</v>
      </c>
      <c r="B25" s="73" t="s">
        <v>57</v>
      </c>
      <c r="C25" s="29">
        <f>C26</f>
        <v>-4772.3</v>
      </c>
      <c r="D25" s="29">
        <f>D26</f>
        <v>-4125</v>
      </c>
    </row>
    <row r="26" spans="1:4" ht="18.75">
      <c r="A26" s="9">
        <v>402202</v>
      </c>
      <c r="B26" s="10" t="s">
        <v>58</v>
      </c>
      <c r="C26" s="29">
        <v>-4772.3</v>
      </c>
      <c r="D26" s="29">
        <v>-4125</v>
      </c>
    </row>
    <row r="27" spans="1:4" ht="19.5">
      <c r="A27" s="90">
        <v>600000</v>
      </c>
      <c r="B27" s="92" t="s">
        <v>6</v>
      </c>
      <c r="C27" s="29">
        <f>C28</f>
        <v>24000</v>
      </c>
      <c r="D27" s="29">
        <f>D28</f>
        <v>25000</v>
      </c>
    </row>
    <row r="28" spans="1:4" s="13" customFormat="1" ht="18.75">
      <c r="A28" s="15">
        <v>602000</v>
      </c>
      <c r="B28" s="12" t="s">
        <v>7</v>
      </c>
      <c r="C28" s="29">
        <f>C29</f>
        <v>24000</v>
      </c>
      <c r="D28" s="29">
        <f>D29</f>
        <v>25000</v>
      </c>
    </row>
    <row r="29" spans="1:4" ht="56.25">
      <c r="A29" s="9" t="s">
        <v>8</v>
      </c>
      <c r="B29" s="10" t="s">
        <v>9</v>
      </c>
      <c r="C29" s="29">
        <v>24000</v>
      </c>
      <c r="D29" s="29">
        <v>25000</v>
      </c>
    </row>
    <row r="30" spans="1:4" ht="18.75">
      <c r="A30" s="30"/>
      <c r="B30" s="31"/>
      <c r="C30" s="32"/>
      <c r="D30" s="32"/>
    </row>
    <row r="32" spans="1:4" s="18" customFormat="1" ht="19.5" customHeight="1">
      <c r="A32" s="130" t="s">
        <v>93</v>
      </c>
      <c r="B32" s="130"/>
      <c r="C32" s="131" t="s">
        <v>94</v>
      </c>
      <c r="D32" s="131"/>
    </row>
    <row r="33" spans="1:5" ht="18.75" customHeight="1">
      <c r="A33" s="130"/>
      <c r="B33" s="130"/>
      <c r="C33" s="131"/>
      <c r="D33" s="131"/>
      <c r="E33" s="96"/>
    </row>
    <row r="35" spans="2:5" ht="58.5" customHeight="1">
      <c r="B35" s="127"/>
      <c r="C35" s="127"/>
      <c r="D35" s="127"/>
      <c r="E35" s="19"/>
    </row>
    <row r="36" spans="2:5" ht="18.75">
      <c r="B36" s="19"/>
      <c r="C36" s="19"/>
      <c r="D36" s="19"/>
      <c r="E36" s="19"/>
    </row>
    <row r="37" spans="2:5" ht="18.75">
      <c r="B37" s="19"/>
      <c r="C37" s="19"/>
      <c r="D37" s="19"/>
      <c r="E37" s="19"/>
    </row>
    <row r="38" spans="2:5" ht="18.75">
      <c r="B38" s="19"/>
      <c r="C38" s="19"/>
      <c r="D38" s="19"/>
      <c r="E38" s="19"/>
    </row>
    <row r="39" spans="2:5" ht="15.75" customHeight="1">
      <c r="B39" s="19"/>
      <c r="C39" s="19"/>
      <c r="D39" s="19"/>
      <c r="E39" s="19"/>
    </row>
    <row r="40" spans="2:5" ht="18.75" customHeight="1" hidden="1">
      <c r="B40" s="19"/>
      <c r="C40" s="19"/>
      <c r="D40" s="19"/>
      <c r="E40" s="19"/>
    </row>
    <row r="41" spans="2:5" ht="18.75" customHeight="1" hidden="1">
      <c r="B41" s="19"/>
      <c r="C41" s="19"/>
      <c r="D41" s="19"/>
      <c r="E41" s="19"/>
    </row>
    <row r="42" spans="2:5" ht="18.75" customHeight="1" hidden="1">
      <c r="B42" s="19"/>
      <c r="C42" s="19"/>
      <c r="D42" s="19"/>
      <c r="E42" s="19"/>
    </row>
  </sheetData>
  <sheetProtection/>
  <mergeCells count="11">
    <mergeCell ref="B35:D35"/>
    <mergeCell ref="C32:D33"/>
    <mergeCell ref="A32:B33"/>
    <mergeCell ref="C4:D4"/>
    <mergeCell ref="A6:D6"/>
    <mergeCell ref="A8:A9"/>
    <mergeCell ref="B8:B9"/>
    <mergeCell ref="C8:D8"/>
    <mergeCell ref="H6:I6"/>
    <mergeCell ref="H7:I7"/>
    <mergeCell ref="H8:I8"/>
  </mergeCells>
  <printOptions/>
  <pageMargins left="0.9" right="0.2755905511811024" top="0.6299212598425197" bottom="0.2362204724409449" header="0.3149606299212598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user</cp:lastModifiedBy>
  <cp:lastPrinted>2021-06-14T11:08:25Z</cp:lastPrinted>
  <dcterms:created xsi:type="dcterms:W3CDTF">2015-05-05T09:49:26Z</dcterms:created>
  <dcterms:modified xsi:type="dcterms:W3CDTF">2021-06-14T11:09:11Z</dcterms:modified>
  <cp:category/>
  <cp:version/>
  <cp:contentType/>
  <cp:contentStatus/>
</cp:coreProperties>
</file>