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інансовий звіт" sheetId="1" r:id="rId1"/>
    <sheet name="табл.1.Елементи опер.витрат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'фінансовий звіт'!$A$1:$G$113</definedName>
  </definedNames>
  <calcPr fullCalcOnLoad="1"/>
</workbook>
</file>

<file path=xl/sharedStrings.xml><?xml version="1.0" encoding="utf-8"?>
<sst xmlns="http://schemas.openxmlformats.org/spreadsheetml/2006/main" count="209" uniqueCount="193">
  <si>
    <t>Таблиця 1</t>
  </si>
  <si>
    <t>Код рядка</t>
  </si>
  <si>
    <t>У тому числі за кварталами</t>
  </si>
  <si>
    <t>Витрати на оплату праці</t>
  </si>
  <si>
    <t>Інші операційні витрати</t>
  </si>
  <si>
    <t>Операційні витрати, усього</t>
  </si>
  <si>
    <t>____________________</t>
  </si>
  <si>
    <t xml:space="preserve">   (посада)</t>
  </si>
  <si>
    <t>(підпис)</t>
  </si>
  <si>
    <t>Головний бухгалтер</t>
  </si>
  <si>
    <t xml:space="preserve">         (посада)</t>
  </si>
  <si>
    <t>Факт минулого року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</si>
  <si>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</si>
  <si>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</si>
  <si>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</si>
  <si>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</si>
  <si>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</si>
  <si>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</si>
  <si>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t>інші податки(земельний податок )</t>
  </si>
  <si>
    <t>037/7</t>
  </si>
  <si>
    <t>відрахування частини чистого прибутку державними підприємствами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</si>
  <si>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</si>
  <si>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</si>
  <si>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</si>
  <si>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</si>
  <si>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</si>
  <si>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</si>
  <si>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</si>
  <si>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</si>
  <si>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</si>
  <si>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</si>
  <si>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</si>
  <si>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внески до Пенсійного фонду України</t>
  </si>
  <si>
    <t>039/1</t>
  </si>
  <si>
    <t>внески до фондів соціального страхування</t>
  </si>
  <si>
    <t>039/2</t>
  </si>
  <si>
    <t>Інші обов'язкові платежі, у тому числі:</t>
  </si>
  <si>
    <t>місцеві податки та збори</t>
  </si>
  <si>
    <t>040/1</t>
  </si>
  <si>
    <t>інші платежі</t>
  </si>
  <si>
    <t>040/2</t>
  </si>
  <si>
    <t>II. Розподіл чистого прибутку</t>
  </si>
  <si>
    <t>Відрахування частини чистого прибутку до державного бюджету:</t>
  </si>
  <si>
    <t>державними унітарними підприємствами та їх об'єднаннями</t>
  </si>
  <si>
    <t>028/1</t>
  </si>
  <si>
    <t>господарськими товариствами, у статутному фонді яких більше 50 відсотків акцій (часток, паїв) належать державі</t>
  </si>
  <si>
    <t>028/2</t>
  </si>
  <si>
    <t>Відрахування до фонду на виплату дивідендів: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</si>
  <si>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</si>
  <si>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у тому числі на державну частку</t>
  </si>
  <si>
    <t>029/1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</si>
  <si>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</si>
  <si>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х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</si>
  <si>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</si>
  <si>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</si>
  <si>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згідно з КВЕД</t>
  </si>
  <si>
    <t>032/1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</si>
  <si>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</si>
  <si>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</si>
  <si>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</si>
  <si>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</si>
  <si>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>III. Обов'язкові платежі підприємства до бюджету та державних цільових фондів</t>
  </si>
  <si>
    <t>Сплата поточних податків та обов'язкових платежів до державного бюджету, у тому числі: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</si>
  <si>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</si>
  <si>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</si>
  <si>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</si>
  <si>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</si>
  <si>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</si>
  <si>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</si>
  <si>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r>
      <t xml:space="preserve">Дохід від участі в капіталі </t>
    </r>
    <r>
      <rPr>
        <b/>
        <i/>
        <sz val="12"/>
        <color indexed="8"/>
        <rFont val="Times New Roman"/>
        <family val="1"/>
      </rPr>
      <t>(розшифрувати)</t>
    </r>
  </si>
  <si>
    <t>Надзвичайні доходи (відшкодування збитків від надзвичайних ситуацій, стихійного лиха, пожеж, техногенних аварій тощо)</t>
  </si>
  <si>
    <t>Усього доходів</t>
  </si>
  <si>
    <t>Фінансові витрати</t>
  </si>
  <si>
    <r>
      <t>Втрати від участі в капіталі</t>
    </r>
    <r>
      <rPr>
        <b/>
        <i/>
        <sz val="12"/>
        <color indexed="8"/>
        <rFont val="Times New Roman"/>
        <family val="1"/>
      </rPr>
      <t xml:space="preserve"> </t>
    </r>
  </si>
  <si>
    <t>Інші витрати (податок на землю)</t>
  </si>
  <si>
    <t>Податок на прибуток від звичайної діяльності</t>
  </si>
  <si>
    <t>Надзвичайні витрати (невідшкодовані збитки)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</si>
  <si>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</si>
  <si>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</si>
  <si>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</si>
  <si>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</si>
  <si>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</si>
  <si>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Частка меншості</t>
  </si>
  <si>
    <t>Чистий прибуток (збиток), у тому числі:</t>
  </si>
  <si>
    <t>Прибуток</t>
  </si>
  <si>
    <t>027/1</t>
  </si>
  <si>
    <t>Збиток</t>
  </si>
  <si>
    <t>027/2</t>
  </si>
  <si>
    <t>КОДИ</t>
  </si>
  <si>
    <t>Рік</t>
  </si>
  <si>
    <t>за ЄДРПОУ</t>
  </si>
  <si>
    <t>за КОПФГ</t>
  </si>
  <si>
    <t>за КОАТУУ</t>
  </si>
  <si>
    <t>за СПОДУ</t>
  </si>
  <si>
    <t>за ЗКГНГ</t>
  </si>
  <si>
    <t>за КВЕД</t>
  </si>
  <si>
    <t>Одиниці виміру: тис. гривень</t>
  </si>
  <si>
    <t>ДОХОДИ</t>
  </si>
  <si>
    <t>Податок на додану вартість</t>
  </si>
  <si>
    <t>Акцизний збір</t>
  </si>
  <si>
    <r>
      <t xml:space="preserve">Інші непрямі податки </t>
    </r>
    <r>
      <rPr>
        <b/>
        <i/>
        <sz val="11"/>
        <color indexed="8"/>
        <rFont val="Times New Roman"/>
        <family val="1"/>
      </rPr>
      <t>(розшифрувати)</t>
    </r>
  </si>
  <si>
    <r>
      <t xml:space="preserve">Інші вирахування з доходу </t>
    </r>
    <r>
      <rPr>
        <b/>
        <i/>
        <sz val="11"/>
        <color indexed="8"/>
        <rFont val="Times New Roman"/>
        <family val="1"/>
      </rPr>
      <t>(розшифрувати)</t>
    </r>
  </si>
  <si>
    <t>І. Формування прибутку підприємства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</si>
  <si>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</si>
  <si>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</si>
  <si>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</si>
  <si>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</si>
  <si>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</si>
  <si>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</si>
  <si>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</si>
  <si>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</si>
  <si>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</si>
  <si>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</si>
  <si>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</si>
  <si>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</si>
  <si>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</si>
  <si>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</si>
  <si>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</si>
  <si>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</si>
  <si>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</si>
  <si>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</si>
  <si>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</si>
  <si>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</si>
  <si>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</si>
  <si>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</si>
  <si>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</si>
  <si>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</si>
  <si>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</si>
  <si>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</si>
  <si>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</si>
  <si>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</si>
  <si>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</si>
  <si>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</si>
  <si>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</si>
  <si>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</si>
  <si>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</si>
  <si>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</si>
  <si>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</si>
  <si>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</si>
  <si>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</si>
  <si>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</si>
  <si>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</si>
  <si>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</si>
  <si>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 xml:space="preserve">Реалізація майна </t>
  </si>
  <si>
    <t>ВИТРАТИ</t>
  </si>
  <si>
    <t>Галузь:  охорона здоров'я</t>
  </si>
  <si>
    <t>Форма власності:  комунальна</t>
  </si>
  <si>
    <t>Капітальні видатки</t>
  </si>
  <si>
    <r>
      <t xml:space="preserve">Інші фінансові доходи </t>
    </r>
    <r>
      <rPr>
        <b/>
        <i/>
        <sz val="12"/>
        <color indexed="8"/>
        <rFont val="Times New Roman"/>
        <family val="1"/>
      </rPr>
      <t xml:space="preserve">(благодійні внески,гранти та дарунки в т.ч.гуманітарна допомога) </t>
    </r>
  </si>
  <si>
    <t>витрати на комунальні послуги</t>
  </si>
  <si>
    <t>витрати на оплату праці</t>
  </si>
  <si>
    <t>Витрати на комунальні послуги</t>
  </si>
  <si>
    <t>Матеріальні затрати</t>
  </si>
  <si>
    <t>Територія :          Тернопільська обл. м.Чортків</t>
  </si>
  <si>
    <t>Головний лікар</t>
  </si>
  <si>
    <t>Собівартість реалізованої продукції (товарів, робіт та послуг) :</t>
  </si>
  <si>
    <t>013/1</t>
  </si>
  <si>
    <t>013/2</t>
  </si>
  <si>
    <t>013/3</t>
  </si>
  <si>
    <t>013/4</t>
  </si>
  <si>
    <t>матеріальні затрати</t>
  </si>
  <si>
    <t>Організаційно-правова форма:   некомерційне підприємство</t>
  </si>
  <si>
    <t xml:space="preserve">ЗВІТ ПРО ВИКОНАННЯ ФІНАНСОВОГО ПЛАНУ ПІДПРИЄМСТВА </t>
  </si>
  <si>
    <t>Факт наростаючим підсумком з початку року</t>
  </si>
  <si>
    <t>минулий рік</t>
  </si>
  <si>
    <t>поточний рік</t>
  </si>
  <si>
    <t>план</t>
  </si>
  <si>
    <t>виконання, %</t>
  </si>
  <si>
    <t xml:space="preserve">Інші доходи спеціального фонду </t>
  </si>
  <si>
    <t>Дохід (виручка) від реалізації продукції (товарів, робіт, послуг)</t>
  </si>
  <si>
    <r>
      <t xml:space="preserve">Чистий дохід (виручка) від реалізації продукції (товарів, робіт, послуг) </t>
    </r>
    <r>
      <rPr>
        <b/>
        <i/>
        <sz val="11"/>
        <color indexed="8"/>
        <rFont val="Times New Roman"/>
        <family val="1"/>
      </rPr>
      <t>(розшифрувати)</t>
    </r>
  </si>
  <si>
    <t>План</t>
  </si>
  <si>
    <t>Факт</t>
  </si>
  <si>
    <t>факт</t>
  </si>
  <si>
    <t>Орган державного управління: Управління праці та охорони здоров'я Чортківської міської ради</t>
  </si>
  <si>
    <t>Звітний період (за перший квартал)</t>
  </si>
  <si>
    <t>за перший квартал 2021 року</t>
  </si>
  <si>
    <t>Інші операційні доходи НСЗУ</t>
  </si>
  <si>
    <t>Інші операційні доходи(мед.субвенція, міський,районний бюджети)</t>
  </si>
  <si>
    <t>Інші доходи від депозиту</t>
  </si>
  <si>
    <t xml:space="preserve"> витрати  за  1 кв.2021 рік.</t>
  </si>
  <si>
    <t>Підприємство :   Комунальне некомерційне підприємство «Чортківська  міська стоматологічна поліклініка"Чортківської міської ради</t>
  </si>
  <si>
    <t>02009502</t>
  </si>
  <si>
    <t>2-39-17</t>
  </si>
  <si>
    <t>стоматологічна допомога населенню</t>
  </si>
  <si>
    <t>Чисельність працівників 59,75 в т.ч 53,75 платні послуги</t>
  </si>
  <si>
    <t>стоматологічні послуги(лікування зубів)</t>
  </si>
  <si>
    <t>зубне протезування</t>
  </si>
  <si>
    <t>Директор</t>
  </si>
  <si>
    <t>І.Й Веретик</t>
  </si>
  <si>
    <t>І.Т.Гонорська</t>
  </si>
  <si>
    <t>Місцезнаходження:  м.Чортків,вул.Д.Пігута, 31Б</t>
  </si>
  <si>
    <t>Прізвище та ініціали керівника            Веретик І.Й.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</si>
</sst>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#,##0.0"/>
  </numFmts>
  <fonts count="27">
    <font>
      <sz val="10"/>
      <name val="Arial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212" fontId="0" fillId="0" borderId="0" xfId="0" applyNumberFormat="1" applyAlignment="1">
      <alignment/>
    </xf>
    <xf numFmtId="0" fontId="1" fillId="0" borderId="0" xfId="0" applyFont="1" applyBorder="1" applyAlignment="1">
      <alignment horizontal="right" wrapText="1"/>
    </xf>
    <xf numFmtId="212" fontId="0" fillId="0" borderId="0" xfId="0" applyNumberFormat="1" applyFill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212" fontId="8" fillId="0" borderId="15" xfId="0" applyNumberFormat="1" applyFont="1" applyBorder="1" applyAlignment="1">
      <alignment horizontal="center" vertical="center" wrapText="1"/>
    </xf>
    <xf numFmtId="0" fontId="0" fillId="11" borderId="0" xfId="0" applyFill="1" applyAlignment="1">
      <alignment/>
    </xf>
    <xf numFmtId="0" fontId="0" fillId="11" borderId="0" xfId="0" applyFill="1" applyBorder="1" applyAlignment="1">
      <alignment/>
    </xf>
    <xf numFmtId="0" fontId="1" fillId="11" borderId="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wrapText="1"/>
    </xf>
    <xf numFmtId="0" fontId="1" fillId="24" borderId="10" xfId="0" applyFont="1" applyFill="1" applyBorder="1" applyAlignment="1">
      <alignment horizontal="right" wrapText="1"/>
    </xf>
    <xf numFmtId="212" fontId="1" fillId="24" borderId="10" xfId="0" applyNumberFormat="1" applyFont="1" applyFill="1" applyBorder="1" applyAlignment="1">
      <alignment horizontal="right" wrapText="1"/>
    </xf>
    <xf numFmtId="0" fontId="3" fillId="24" borderId="10" xfId="0" applyFont="1" applyFill="1" applyBorder="1" applyAlignment="1">
      <alignment vertical="top" wrapText="1"/>
    </xf>
    <xf numFmtId="212" fontId="1" fillId="24" borderId="10" xfId="0" applyNumberFormat="1" applyFont="1" applyFill="1" applyBorder="1" applyAlignment="1">
      <alignment wrapText="1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8" fillId="11" borderId="0" xfId="0" applyFont="1" applyFill="1" applyAlignment="1">
      <alignment/>
    </xf>
    <xf numFmtId="0" fontId="8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right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212" fontId="9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vertical="top" wrapText="1"/>
    </xf>
    <xf numFmtId="49" fontId="1" fillId="24" borderId="13" xfId="0" applyNumberFormat="1" applyFont="1" applyFill="1" applyBorder="1" applyAlignment="1">
      <alignment wrapText="1"/>
    </xf>
    <xf numFmtId="0" fontId="1" fillId="24" borderId="13" xfId="0" applyFont="1" applyFill="1" applyBorder="1" applyAlignment="1">
      <alignment horizontal="right" wrapText="1"/>
    </xf>
    <xf numFmtId="0" fontId="1" fillId="24" borderId="10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wrapText="1"/>
    </xf>
    <xf numFmtId="49" fontId="1" fillId="24" borderId="14" xfId="0" applyNumberFormat="1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vertical="top" wrapText="1"/>
    </xf>
    <xf numFmtId="0" fontId="1" fillId="24" borderId="17" xfId="0" applyFont="1" applyFill="1" applyBorder="1" applyAlignment="1">
      <alignment wrapText="1"/>
    </xf>
    <xf numFmtId="0" fontId="1" fillId="24" borderId="14" xfId="0" applyFont="1" applyFill="1" applyBorder="1" applyAlignment="1">
      <alignment vertical="top" wrapText="1"/>
    </xf>
    <xf numFmtId="0" fontId="1" fillId="24" borderId="17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24" borderId="14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horizontal="left" wrapText="1"/>
    </xf>
    <xf numFmtId="0" fontId="1" fillId="24" borderId="12" xfId="0" applyFont="1" applyFill="1" applyBorder="1" applyAlignment="1">
      <alignment horizontal="left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24" borderId="0" xfId="0" applyFont="1" applyFill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20" borderId="10" xfId="0" applyFont="1" applyFill="1" applyBorder="1" applyAlignment="1">
      <alignment wrapText="1"/>
    </xf>
    <xf numFmtId="0" fontId="1" fillId="20" borderId="11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tabSelected="1" view="pageBreakPreview" zoomScale="75" zoomScaleSheetLayoutView="75" zoomScalePageLayoutView="0" workbookViewId="0" topLeftCell="A88">
      <selection activeCell="D42" sqref="D42"/>
    </sheetView>
  </sheetViews>
  <sheetFormatPr defaultColWidth="9.140625" defaultRowHeight="12.75"/>
  <cols>
    <col min="1" max="1" width="46.8515625" style="0" customWidth="1"/>
    <col min="3" max="3" width="11.00390625" style="0" customWidth="1"/>
    <col min="4" max="4" width="10.421875" style="41" customWidth="1"/>
    <col min="5" max="5" width="11.421875" style="41" customWidth="1"/>
    <col min="6" max="6" width="14.28125" style="0" customWidth="1"/>
    <col min="7" max="7" width="14.140625" style="0" customWidth="1"/>
    <col min="8" max="8" width="0.42578125" style="0" customWidth="1"/>
    <col min="9" max="9" width="14.8515625" style="0" hidden="1" customWidth="1"/>
    <col min="11" max="11" width="12.140625" style="0" bestFit="1" customWidth="1"/>
    <col min="12" max="12" width="19.7109375" style="0" customWidth="1"/>
    <col min="14" max="14" width="9.28125" style="0" bestFit="1" customWidth="1"/>
    <col min="19" max="19" width="9.28125" style="0" bestFit="1" customWidth="1"/>
  </cols>
  <sheetData>
    <row r="1" spans="1:26" ht="14.25">
      <c r="A1" s="12"/>
      <c r="B1" s="12"/>
      <c r="C1" s="13"/>
      <c r="D1" s="69"/>
      <c r="E1" s="69"/>
      <c r="F1" s="69"/>
      <c r="G1" s="6" t="s">
        <v>88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>
      <c r="A2" s="12"/>
      <c r="B2" s="12"/>
      <c r="C2" s="5"/>
      <c r="D2" s="69"/>
      <c r="E2" s="69" t="s">
        <v>89</v>
      </c>
      <c r="F2" s="70">
        <v>2021</v>
      </c>
      <c r="G2" s="14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46.5" customHeight="1">
      <c r="A3" s="81" t="s">
        <v>181</v>
      </c>
      <c r="B3" s="81"/>
      <c r="C3" s="81"/>
      <c r="D3" s="71"/>
      <c r="E3" s="87" t="s">
        <v>90</v>
      </c>
      <c r="F3" s="88"/>
      <c r="G3" s="80" t="s">
        <v>182</v>
      </c>
      <c r="H3" s="80"/>
      <c r="I3" s="80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31.5" customHeight="1">
      <c r="A4" s="82" t="s">
        <v>161</v>
      </c>
      <c r="B4" s="82"/>
      <c r="C4" s="82"/>
      <c r="D4" s="72"/>
      <c r="E4" s="85" t="s">
        <v>91</v>
      </c>
      <c r="F4" s="86"/>
      <c r="G4" s="100">
        <v>150</v>
      </c>
      <c r="H4" s="100"/>
      <c r="I4" s="100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7.25" customHeight="1">
      <c r="A5" s="82" t="s">
        <v>153</v>
      </c>
      <c r="B5" s="82"/>
      <c r="C5" s="82"/>
      <c r="D5" s="72"/>
      <c r="E5" s="85" t="s">
        <v>92</v>
      </c>
      <c r="F5" s="86"/>
      <c r="G5" s="100">
        <v>6110300000</v>
      </c>
      <c r="H5" s="100"/>
      <c r="I5" s="100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33" customHeight="1">
      <c r="A6" s="82" t="s">
        <v>174</v>
      </c>
      <c r="B6" s="82"/>
      <c r="C6" s="82"/>
      <c r="D6" s="72"/>
      <c r="E6" s="85" t="s">
        <v>93</v>
      </c>
      <c r="F6" s="86"/>
      <c r="G6" s="101"/>
      <c r="H6" s="101"/>
      <c r="I6" s="101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2.5" customHeight="1">
      <c r="A7" s="81" t="s">
        <v>145</v>
      </c>
      <c r="B7" s="81"/>
      <c r="C7" s="81"/>
      <c r="D7" s="73"/>
      <c r="E7" s="85" t="s">
        <v>94</v>
      </c>
      <c r="F7" s="86"/>
      <c r="G7" s="101"/>
      <c r="H7" s="101"/>
      <c r="I7" s="101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30.75" customHeight="1">
      <c r="A8" s="82" t="s">
        <v>184</v>
      </c>
      <c r="B8" s="82"/>
      <c r="C8" s="82"/>
      <c r="D8" s="72"/>
      <c r="E8" s="85" t="s">
        <v>95</v>
      </c>
      <c r="F8" s="86"/>
      <c r="G8" s="90">
        <v>86.23</v>
      </c>
      <c r="H8" s="90"/>
      <c r="I8" s="9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1.75" customHeight="1">
      <c r="A9" s="83" t="s">
        <v>96</v>
      </c>
      <c r="B9" s="83"/>
      <c r="C9" s="83"/>
      <c r="D9" s="83"/>
      <c r="E9" s="84"/>
      <c r="F9" s="5"/>
      <c r="G9" s="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0.25" customHeight="1">
      <c r="A10" s="90" t="s">
        <v>146</v>
      </c>
      <c r="B10" s="90"/>
      <c r="C10" s="90"/>
      <c r="D10" s="90"/>
      <c r="E10" s="102"/>
      <c r="F10" s="5"/>
      <c r="G10" s="4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36.75" customHeight="1">
      <c r="A11" s="16" t="s">
        <v>185</v>
      </c>
      <c r="B11" s="18"/>
      <c r="C11" s="89"/>
      <c r="D11" s="89"/>
      <c r="E11" s="89"/>
      <c r="F11" s="5"/>
      <c r="G11" s="4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9.5" customHeight="1">
      <c r="A12" s="92" t="s">
        <v>191</v>
      </c>
      <c r="B12" s="93"/>
      <c r="C12" s="93"/>
      <c r="D12" s="93"/>
      <c r="E12" s="93"/>
      <c r="F12" s="5"/>
      <c r="G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4.25">
      <c r="A13" s="30" t="s">
        <v>183</v>
      </c>
      <c r="B13" s="6"/>
      <c r="C13" s="96"/>
      <c r="D13" s="96"/>
      <c r="E13" s="97"/>
      <c r="F13" s="5"/>
      <c r="G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92" t="s">
        <v>192</v>
      </c>
      <c r="B14" s="93"/>
      <c r="C14" s="93"/>
      <c r="D14" s="93"/>
      <c r="E14" s="93"/>
      <c r="F14" s="5"/>
      <c r="G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>
      <c r="A15" s="51"/>
      <c r="B15" s="51"/>
      <c r="C15" s="51"/>
      <c r="D15" s="51"/>
      <c r="E15" s="51"/>
      <c r="F15" s="51"/>
      <c r="G15" s="5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.25" customHeight="1">
      <c r="A16" s="53"/>
      <c r="B16" s="52"/>
      <c r="C16" s="52"/>
      <c r="D16" s="52"/>
      <c r="E16" s="52"/>
      <c r="F16" s="52"/>
      <c r="G16" s="5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4.25" hidden="1">
      <c r="A17" s="53"/>
      <c r="B17" s="52"/>
      <c r="C17" s="52"/>
      <c r="D17" s="52"/>
      <c r="E17" s="52"/>
      <c r="F17" s="52"/>
      <c r="G17" s="5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4.25">
      <c r="A18" s="53"/>
      <c r="B18" s="52"/>
      <c r="C18" s="52"/>
      <c r="D18" s="52"/>
      <c r="E18" s="52"/>
      <c r="F18" s="52"/>
      <c r="G18" s="5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4.25">
      <c r="A19" s="91" t="s">
        <v>162</v>
      </c>
      <c r="B19" s="91"/>
      <c r="C19" s="91"/>
      <c r="D19" s="91"/>
      <c r="E19" s="91"/>
      <c r="F19" s="91"/>
      <c r="G19" s="91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4.25">
      <c r="A20" s="91" t="s">
        <v>176</v>
      </c>
      <c r="B20" s="91"/>
      <c r="C20" s="91"/>
      <c r="D20" s="91"/>
      <c r="E20" s="91"/>
      <c r="F20" s="91"/>
      <c r="G20" s="91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>
      <c r="A21" s="52"/>
      <c r="B21" s="52"/>
      <c r="C21" s="52"/>
      <c r="D21" s="52"/>
      <c r="E21" s="52"/>
      <c r="F21" s="52"/>
      <c r="G21" s="52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4.25">
      <c r="A22" s="91"/>
      <c r="B22" s="91"/>
      <c r="C22" s="91"/>
      <c r="D22" s="91"/>
      <c r="E22" s="91"/>
      <c r="F22" s="91"/>
      <c r="G22" s="91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4.25">
      <c r="A23" s="54"/>
      <c r="B23" s="52"/>
      <c r="C23" s="52"/>
      <c r="D23" s="52"/>
      <c r="E23" s="52"/>
      <c r="F23" s="52"/>
      <c r="G23" s="5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4.25">
      <c r="A24" s="53"/>
      <c r="B24" s="52"/>
      <c r="C24" s="52"/>
      <c r="D24" s="52"/>
      <c r="E24" s="52"/>
      <c r="F24" s="52"/>
      <c r="G24" s="52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39.75" customHeight="1">
      <c r="A25" s="98"/>
      <c r="B25" s="74" t="s">
        <v>1</v>
      </c>
      <c r="C25" s="76" t="s">
        <v>163</v>
      </c>
      <c r="D25" s="77"/>
      <c r="E25" s="78" t="s">
        <v>175</v>
      </c>
      <c r="F25" s="79"/>
      <c r="G25" s="7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48.75" customHeight="1">
      <c r="A26" s="99"/>
      <c r="B26" s="75"/>
      <c r="C26" s="55" t="s">
        <v>164</v>
      </c>
      <c r="D26" s="55" t="s">
        <v>165</v>
      </c>
      <c r="E26" s="55" t="s">
        <v>166</v>
      </c>
      <c r="F26" s="55" t="s">
        <v>173</v>
      </c>
      <c r="G26" s="55" t="s">
        <v>167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4.25">
      <c r="A27" s="56">
        <v>1</v>
      </c>
      <c r="B27" s="57">
        <v>2</v>
      </c>
      <c r="C27" s="57">
        <v>3</v>
      </c>
      <c r="D27" s="57">
        <v>4</v>
      </c>
      <c r="E27" s="57">
        <v>5</v>
      </c>
      <c r="F27" s="57">
        <v>6</v>
      </c>
      <c r="G27" s="57">
        <v>7</v>
      </c>
      <c r="J27" s="19"/>
      <c r="K27" s="22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4.25">
      <c r="A28" s="95" t="s">
        <v>102</v>
      </c>
      <c r="B28" s="95"/>
      <c r="C28" s="95"/>
      <c r="D28" s="95"/>
      <c r="E28" s="95"/>
      <c r="F28" s="95"/>
      <c r="G28" s="95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4.25">
      <c r="A29" s="35" t="s">
        <v>97</v>
      </c>
      <c r="B29" s="35"/>
      <c r="C29" s="35"/>
      <c r="D29" s="35"/>
      <c r="E29" s="37"/>
      <c r="F29" s="35"/>
      <c r="G29" s="35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7" s="32" customFormat="1" ht="28.5">
      <c r="A30" s="35" t="s">
        <v>169</v>
      </c>
      <c r="B30" s="36" t="s">
        <v>103</v>
      </c>
      <c r="C30" s="37">
        <v>0</v>
      </c>
      <c r="D30" s="37">
        <v>761.5</v>
      </c>
      <c r="E30" s="37">
        <v>865</v>
      </c>
      <c r="F30" s="38">
        <v>761.5</v>
      </c>
      <c r="G30" s="38">
        <f>F30/E30*100</f>
        <v>88.03468208092485</v>
      </c>
    </row>
    <row r="31" spans="1:26" ht="14.25">
      <c r="A31" s="35" t="s">
        <v>98</v>
      </c>
      <c r="B31" s="36" t="s">
        <v>104</v>
      </c>
      <c r="C31" s="35"/>
      <c r="D31" s="35"/>
      <c r="E31" s="38"/>
      <c r="F31" s="40"/>
      <c r="G31" s="4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4.25">
      <c r="A32" s="35" t="s">
        <v>99</v>
      </c>
      <c r="B32" s="36" t="s">
        <v>105</v>
      </c>
      <c r="C32" s="35"/>
      <c r="D32" s="35"/>
      <c r="E32" s="37"/>
      <c r="F32" s="35"/>
      <c r="G32" s="35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">
      <c r="A33" s="35" t="s">
        <v>100</v>
      </c>
      <c r="B33" s="36" t="s">
        <v>106</v>
      </c>
      <c r="C33" s="35"/>
      <c r="D33" s="35"/>
      <c r="E33" s="37"/>
      <c r="F33" s="35"/>
      <c r="G33" s="35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">
      <c r="A34" s="35" t="s">
        <v>101</v>
      </c>
      <c r="B34" s="36" t="s">
        <v>107</v>
      </c>
      <c r="C34" s="35"/>
      <c r="D34" s="35"/>
      <c r="E34" s="37"/>
      <c r="F34" s="35"/>
      <c r="G34" s="35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43.5">
      <c r="A35" s="35" t="s">
        <v>170</v>
      </c>
      <c r="B35" s="36" t="s">
        <v>108</v>
      </c>
      <c r="C35" s="37">
        <f>SUM(C36:C38)</f>
        <v>0</v>
      </c>
      <c r="D35" s="37">
        <v>761.5</v>
      </c>
      <c r="E35" s="37">
        <v>865</v>
      </c>
      <c r="F35" s="37">
        <v>761.5</v>
      </c>
      <c r="G35" s="38">
        <f>F35/E35*100</f>
        <v>88.03468208092485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42.5" customHeight="1">
      <c r="A36" s="58" t="s">
        <v>186</v>
      </c>
      <c r="B36" s="36"/>
      <c r="C36" s="37">
        <v>0</v>
      </c>
      <c r="D36" s="37">
        <v>362.8</v>
      </c>
      <c r="E36" s="37">
        <v>419</v>
      </c>
      <c r="F36" s="37">
        <v>362.8</v>
      </c>
      <c r="G36" s="38">
        <f>F36/E36*100</f>
        <v>86.58711217183772</v>
      </c>
      <c r="J36" s="24"/>
      <c r="K36" s="2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>
      <c r="A37" s="58" t="s">
        <v>187</v>
      </c>
      <c r="B37" s="36"/>
      <c r="C37" s="37">
        <v>0</v>
      </c>
      <c r="D37" s="37">
        <v>398.7</v>
      </c>
      <c r="E37" s="37">
        <v>446</v>
      </c>
      <c r="F37" s="37">
        <v>398.7</v>
      </c>
      <c r="G37" s="38">
        <f>F37/E37*100</f>
        <v>89.39461883408072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>
      <c r="A38" s="58" t="s">
        <v>143</v>
      </c>
      <c r="B38" s="36"/>
      <c r="C38" s="37">
        <v>0</v>
      </c>
      <c r="D38" s="37"/>
      <c r="E38" s="37"/>
      <c r="F38" s="37"/>
      <c r="G38" s="3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16" s="32" customFormat="1" ht="28.5">
      <c r="A39" s="35" t="s">
        <v>178</v>
      </c>
      <c r="B39" s="36" t="s">
        <v>109</v>
      </c>
      <c r="C39" s="37">
        <v>0</v>
      </c>
      <c r="D39" s="37">
        <v>17</v>
      </c>
      <c r="E39" s="37">
        <v>70.7</v>
      </c>
      <c r="F39" s="38">
        <v>17</v>
      </c>
      <c r="G39" s="38">
        <f>F39/E39*100</f>
        <v>24.045261669024047</v>
      </c>
      <c r="I39" s="33"/>
      <c r="J39" s="33"/>
      <c r="K39" s="33"/>
      <c r="L39" s="33"/>
      <c r="M39" s="33"/>
      <c r="N39" s="33"/>
      <c r="O39" s="33"/>
      <c r="P39" s="33"/>
    </row>
    <row r="40" spans="1:26" ht="14.25">
      <c r="A40" s="35" t="s">
        <v>177</v>
      </c>
      <c r="B40" s="36"/>
      <c r="C40" s="37">
        <v>0</v>
      </c>
      <c r="D40" s="37">
        <v>174.1</v>
      </c>
      <c r="E40" s="38">
        <v>146.6</v>
      </c>
      <c r="F40" s="38">
        <v>174.1</v>
      </c>
      <c r="G40" s="38">
        <f>F40/E40*100</f>
        <v>118.75852660300137</v>
      </c>
      <c r="I40" s="4"/>
      <c r="J40" s="23"/>
      <c r="K40" s="23"/>
      <c r="L40" s="23"/>
      <c r="M40" s="23"/>
      <c r="N40" s="23"/>
      <c r="O40" s="23"/>
      <c r="P40" s="23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4.25">
      <c r="A41" s="35" t="s">
        <v>179</v>
      </c>
      <c r="B41" s="36"/>
      <c r="C41" s="37"/>
      <c r="D41" s="37"/>
      <c r="E41" s="38"/>
      <c r="F41" s="38">
        <v>0</v>
      </c>
      <c r="G41" s="38"/>
      <c r="I41" s="4"/>
      <c r="J41" s="23"/>
      <c r="K41" s="23"/>
      <c r="L41" s="23"/>
      <c r="M41" s="23"/>
      <c r="N41" s="23"/>
      <c r="O41" s="23"/>
      <c r="P41" s="23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38.25" customHeight="1">
      <c r="A42" s="39" t="s">
        <v>69</v>
      </c>
      <c r="B42" s="36" t="s">
        <v>110</v>
      </c>
      <c r="C42" s="35"/>
      <c r="D42" s="35"/>
      <c r="E42" s="38"/>
      <c r="F42" s="40"/>
      <c r="G42" s="40"/>
      <c r="I42" s="4"/>
      <c r="J42" s="23"/>
      <c r="K42" s="23"/>
      <c r="L42" s="23"/>
      <c r="M42" s="23"/>
      <c r="N42" s="23"/>
      <c r="O42" s="23"/>
      <c r="P42" s="23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16" s="32" customFormat="1" ht="66" customHeight="1">
      <c r="A43" s="39" t="s">
        <v>148</v>
      </c>
      <c r="B43" s="36" t="s">
        <v>111</v>
      </c>
      <c r="C43" s="35">
        <v>0</v>
      </c>
      <c r="D43" s="35">
        <v>0</v>
      </c>
      <c r="E43" s="38">
        <v>0</v>
      </c>
      <c r="F43" s="40">
        <v>0</v>
      </c>
      <c r="G43" s="40">
        <v>0</v>
      </c>
      <c r="I43" s="34"/>
      <c r="J43" s="33"/>
      <c r="K43" s="34"/>
      <c r="L43" s="34"/>
      <c r="M43" s="34"/>
      <c r="N43" s="34"/>
      <c r="O43" s="34"/>
      <c r="P43" s="33"/>
    </row>
    <row r="44" spans="1:16" s="32" customFormat="1" ht="39.75" customHeight="1">
      <c r="A44" s="39" t="s">
        <v>168</v>
      </c>
      <c r="B44" s="36" t="s">
        <v>112</v>
      </c>
      <c r="C44" s="35">
        <v>0</v>
      </c>
      <c r="D44" s="35">
        <v>0</v>
      </c>
      <c r="E44" s="38">
        <v>0</v>
      </c>
      <c r="F44" s="40">
        <v>0</v>
      </c>
      <c r="G44" s="40">
        <v>0</v>
      </c>
      <c r="I44" s="33"/>
      <c r="J44" s="33"/>
      <c r="K44" s="33"/>
      <c r="L44" s="33"/>
      <c r="M44" s="33"/>
      <c r="N44" s="33"/>
      <c r="O44" s="33"/>
      <c r="P44" s="33"/>
    </row>
    <row r="45" spans="1:26" ht="72" customHeight="1">
      <c r="A45" s="39" t="s">
        <v>70</v>
      </c>
      <c r="B45" s="36" t="s">
        <v>113</v>
      </c>
      <c r="C45" s="37"/>
      <c r="D45" s="37"/>
      <c r="E45" s="38"/>
      <c r="F45" s="38"/>
      <c r="G45" s="38"/>
      <c r="I45" s="4"/>
      <c r="J45" s="23"/>
      <c r="K45" s="23"/>
      <c r="L45" s="23"/>
      <c r="M45" s="23"/>
      <c r="N45" s="23"/>
      <c r="O45" s="23"/>
      <c r="P45" s="23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16" s="43" customFormat="1" ht="22.5" customHeight="1">
      <c r="A46" s="39" t="s">
        <v>71</v>
      </c>
      <c r="B46" s="36" t="s">
        <v>114</v>
      </c>
      <c r="C46" s="37">
        <v>0</v>
      </c>
      <c r="D46" s="37">
        <f>SUM(D44+D43+D40+D39+D30)</f>
        <v>952.6</v>
      </c>
      <c r="E46" s="38">
        <f>SUM(E44+E43+E41+E40+E39+E30)</f>
        <v>1082.3</v>
      </c>
      <c r="F46" s="38">
        <f>SUM(F30+F39+F40+F41+F43+F44)</f>
        <v>952.6</v>
      </c>
      <c r="G46" s="38">
        <f aca="true" t="shared" si="0" ref="G46:G52">F46/E46*100</f>
        <v>88.01626166497275</v>
      </c>
      <c r="I46" s="44"/>
      <c r="J46" s="45"/>
      <c r="K46" s="44"/>
      <c r="L46" s="44"/>
      <c r="M46" s="44"/>
      <c r="N46" s="44"/>
      <c r="O46" s="44"/>
      <c r="P46" s="44"/>
    </row>
    <row r="47" spans="1:16" s="32" customFormat="1" ht="15.75">
      <c r="A47" s="39" t="s">
        <v>144</v>
      </c>
      <c r="B47" s="36"/>
      <c r="C47" s="37">
        <f>SUM(C48)</f>
        <v>0</v>
      </c>
      <c r="D47" s="37">
        <v>956.5</v>
      </c>
      <c r="E47" s="37">
        <f>SUM(E49:E59)</f>
        <v>1082.3</v>
      </c>
      <c r="F47" s="37">
        <v>956.5</v>
      </c>
      <c r="G47" s="38">
        <f t="shared" si="0"/>
        <v>88.37660537743695</v>
      </c>
      <c r="I47" s="33"/>
      <c r="J47" s="45"/>
      <c r="K47" s="33"/>
      <c r="L47" s="33"/>
      <c r="M47" s="33"/>
      <c r="N47" s="33"/>
      <c r="O47" s="33"/>
      <c r="P47" s="33"/>
    </row>
    <row r="48" spans="1:26" ht="36.75" customHeight="1">
      <c r="A48" s="39" t="s">
        <v>155</v>
      </c>
      <c r="B48" s="36" t="s">
        <v>115</v>
      </c>
      <c r="C48" s="37">
        <f>SUM(C49:C54)</f>
        <v>0</v>
      </c>
      <c r="D48" s="37">
        <v>956.5</v>
      </c>
      <c r="E48" s="37">
        <v>1082.3</v>
      </c>
      <c r="F48" s="37">
        <v>956.5</v>
      </c>
      <c r="G48" s="38">
        <f t="shared" si="0"/>
        <v>88.37660537743695</v>
      </c>
      <c r="I48" s="2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36.75" customHeight="1">
      <c r="A49" s="39" t="s">
        <v>160</v>
      </c>
      <c r="B49" s="36" t="s">
        <v>156</v>
      </c>
      <c r="C49" s="37">
        <v>0</v>
      </c>
      <c r="D49" s="37">
        <v>59.2</v>
      </c>
      <c r="E49" s="37">
        <v>85.2</v>
      </c>
      <c r="F49" s="37">
        <v>59.2</v>
      </c>
      <c r="G49" s="38">
        <f t="shared" si="0"/>
        <v>69.48356807511738</v>
      </c>
      <c r="I49" s="24"/>
      <c r="J49" s="19"/>
      <c r="K49" s="19"/>
      <c r="L49" s="19"/>
      <c r="M49" s="19"/>
      <c r="N49" s="19"/>
      <c r="O49" s="19"/>
      <c r="P49" s="19"/>
      <c r="Q49" s="23"/>
      <c r="R49" s="23"/>
      <c r="S49" s="23"/>
      <c r="T49" s="23"/>
      <c r="U49" s="23"/>
      <c r="V49" s="19"/>
      <c r="W49" s="19"/>
      <c r="X49" s="19"/>
      <c r="Y49" s="19"/>
      <c r="Z49" s="19"/>
    </row>
    <row r="50" spans="1:26" ht="33" customHeight="1">
      <c r="A50" s="39" t="s">
        <v>149</v>
      </c>
      <c r="B50" s="36" t="s">
        <v>157</v>
      </c>
      <c r="C50" s="37">
        <v>0</v>
      </c>
      <c r="D50" s="37">
        <v>54.2</v>
      </c>
      <c r="E50" s="37">
        <v>58</v>
      </c>
      <c r="F50" s="37">
        <v>54.2</v>
      </c>
      <c r="G50" s="38">
        <f t="shared" si="0"/>
        <v>93.44827586206897</v>
      </c>
      <c r="I50" s="24"/>
      <c r="J50" s="19"/>
      <c r="K50" s="19"/>
      <c r="L50" s="19"/>
      <c r="M50" s="19"/>
      <c r="N50" s="19"/>
      <c r="O50" s="19"/>
      <c r="P50" s="19"/>
      <c r="Q50" s="23"/>
      <c r="R50" s="27"/>
      <c r="S50" s="27"/>
      <c r="T50" s="27"/>
      <c r="U50" s="23"/>
      <c r="V50" s="19"/>
      <c r="W50" s="19"/>
      <c r="X50" s="19"/>
      <c r="Y50" s="19"/>
      <c r="Z50" s="19"/>
    </row>
    <row r="51" spans="1:26" ht="36" customHeight="1">
      <c r="A51" s="39" t="s">
        <v>150</v>
      </c>
      <c r="B51" s="36" t="s">
        <v>158</v>
      </c>
      <c r="C51" s="37">
        <v>0</v>
      </c>
      <c r="D51" s="37">
        <v>823.2</v>
      </c>
      <c r="E51" s="37">
        <v>916.8</v>
      </c>
      <c r="F51" s="37">
        <v>823.2</v>
      </c>
      <c r="G51" s="38">
        <f t="shared" si="0"/>
        <v>89.79057591623038</v>
      </c>
      <c r="J51" s="19"/>
      <c r="K51" s="19"/>
      <c r="L51" s="19"/>
      <c r="M51" s="19"/>
      <c r="N51" s="19"/>
      <c r="O51" s="19"/>
      <c r="P51" s="19"/>
      <c r="Q51" s="23"/>
      <c r="R51" s="23"/>
      <c r="S51" s="23"/>
      <c r="T51" s="27"/>
      <c r="U51" s="23"/>
      <c r="V51" s="19"/>
      <c r="W51" s="19"/>
      <c r="X51" s="19"/>
      <c r="Y51" s="19"/>
      <c r="Z51" s="19"/>
    </row>
    <row r="52" spans="1:26" ht="21.75" customHeight="1">
      <c r="A52" s="39" t="s">
        <v>4</v>
      </c>
      <c r="B52" s="36" t="s">
        <v>159</v>
      </c>
      <c r="C52" s="37">
        <v>0</v>
      </c>
      <c r="D52" s="37">
        <v>19.9</v>
      </c>
      <c r="E52" s="37">
        <v>22.3</v>
      </c>
      <c r="F52" s="37">
        <v>19.9</v>
      </c>
      <c r="G52" s="38">
        <f t="shared" si="0"/>
        <v>89.23766816143497</v>
      </c>
      <c r="J52" s="19"/>
      <c r="K52" s="19"/>
      <c r="L52" s="19"/>
      <c r="M52" s="19"/>
      <c r="N52" s="19"/>
      <c r="O52" s="19"/>
      <c r="P52" s="19"/>
      <c r="Q52" s="23"/>
      <c r="R52" s="23"/>
      <c r="S52" s="23"/>
      <c r="T52" s="23"/>
      <c r="U52" s="23"/>
      <c r="V52" s="19"/>
      <c r="W52" s="19"/>
      <c r="X52" s="19"/>
      <c r="Y52" s="19"/>
      <c r="Z52" s="19"/>
    </row>
    <row r="53" spans="1:26" ht="24.75" customHeight="1">
      <c r="A53" s="39"/>
      <c r="B53" s="36" t="s">
        <v>116</v>
      </c>
      <c r="C53" s="37"/>
      <c r="D53" s="37"/>
      <c r="E53" s="37"/>
      <c r="F53" s="37"/>
      <c r="G53" s="37"/>
      <c r="J53" s="19"/>
      <c r="K53" s="19"/>
      <c r="L53" s="19"/>
      <c r="M53" s="19"/>
      <c r="N53" s="19"/>
      <c r="O53" s="19"/>
      <c r="P53" s="19"/>
      <c r="Q53" s="23"/>
      <c r="R53" s="23"/>
      <c r="S53" s="23"/>
      <c r="T53" s="23"/>
      <c r="U53" s="23"/>
      <c r="V53" s="19"/>
      <c r="W53" s="19"/>
      <c r="X53" s="19"/>
      <c r="Y53" s="19"/>
      <c r="Z53" s="19"/>
    </row>
    <row r="54" spans="1:26" ht="25.5" customHeight="1">
      <c r="A54" s="39" t="s">
        <v>147</v>
      </c>
      <c r="B54" s="36" t="s">
        <v>117</v>
      </c>
      <c r="C54" s="37">
        <v>0</v>
      </c>
      <c r="D54" s="37">
        <v>0</v>
      </c>
      <c r="E54" s="37">
        <v>0</v>
      </c>
      <c r="F54" s="37">
        <v>0</v>
      </c>
      <c r="G54" s="38">
        <v>0</v>
      </c>
      <c r="J54" s="19"/>
      <c r="K54" s="19"/>
      <c r="L54" s="19"/>
      <c r="M54" s="19"/>
      <c r="N54" s="19"/>
      <c r="O54" s="19"/>
      <c r="P54" s="19"/>
      <c r="Q54" s="23"/>
      <c r="R54" s="23"/>
      <c r="S54" s="23"/>
      <c r="T54" s="23"/>
      <c r="U54" s="23"/>
      <c r="V54" s="19"/>
      <c r="W54" s="19"/>
      <c r="X54" s="19"/>
      <c r="Y54" s="19"/>
      <c r="Z54" s="19"/>
    </row>
    <row r="55" spans="1:26" ht="36.75" customHeight="1">
      <c r="A55" s="39"/>
      <c r="B55" s="36" t="s">
        <v>118</v>
      </c>
      <c r="C55" s="37"/>
      <c r="D55" s="37"/>
      <c r="E55" s="37"/>
      <c r="F55" s="37"/>
      <c r="G55" s="37"/>
      <c r="J55" s="24"/>
      <c r="K55" s="24"/>
      <c r="L55" s="24"/>
      <c r="M55" s="24"/>
      <c r="N55" s="19"/>
      <c r="O55" s="19"/>
      <c r="P55" s="19"/>
      <c r="Q55" s="23"/>
      <c r="R55" s="23"/>
      <c r="S55" s="23"/>
      <c r="T55" s="23"/>
      <c r="U55" s="23"/>
      <c r="V55" s="19"/>
      <c r="W55" s="19"/>
      <c r="X55" s="19"/>
      <c r="Y55" s="19"/>
      <c r="Z55" s="19"/>
    </row>
    <row r="56" spans="1:26" ht="26.25" customHeight="1">
      <c r="A56" s="39" t="s">
        <v>72</v>
      </c>
      <c r="B56" s="36" t="s">
        <v>119</v>
      </c>
      <c r="C56" s="37"/>
      <c r="D56" s="37"/>
      <c r="E56" s="37"/>
      <c r="F56" s="37"/>
      <c r="G56" s="37"/>
      <c r="J56" s="19"/>
      <c r="K56" s="19"/>
      <c r="L56" s="19"/>
      <c r="M56" s="19"/>
      <c r="N56" s="19"/>
      <c r="O56" s="19"/>
      <c r="P56" s="19"/>
      <c r="Q56" s="23"/>
      <c r="R56" s="23"/>
      <c r="S56" s="23"/>
      <c r="T56" s="23"/>
      <c r="U56" s="23"/>
      <c r="V56" s="19"/>
      <c r="W56" s="19"/>
      <c r="X56" s="19"/>
      <c r="Y56" s="19"/>
      <c r="Z56" s="19"/>
    </row>
    <row r="57" spans="1:26" ht="32.25" customHeight="1">
      <c r="A57" s="39" t="s">
        <v>73</v>
      </c>
      <c r="B57" s="36" t="s">
        <v>120</v>
      </c>
      <c r="C57" s="37"/>
      <c r="D57" s="37"/>
      <c r="E57" s="37"/>
      <c r="F57" s="37"/>
      <c r="G57" s="37"/>
      <c r="J57" s="19"/>
      <c r="K57" s="19"/>
      <c r="L57" s="19"/>
      <c r="M57" s="19"/>
      <c r="N57" s="19"/>
      <c r="O57" s="19"/>
      <c r="P57" s="19"/>
      <c r="Q57" s="23"/>
      <c r="R57" s="23"/>
      <c r="S57" s="23"/>
      <c r="T57" s="23"/>
      <c r="U57" s="23"/>
      <c r="V57" s="19"/>
      <c r="W57" s="19"/>
      <c r="X57" s="19"/>
      <c r="Y57" s="19"/>
      <c r="Z57" s="19"/>
    </row>
    <row r="58" spans="1:26" ht="30" customHeight="1">
      <c r="A58" s="39" t="s">
        <v>74</v>
      </c>
      <c r="B58" s="36" t="s">
        <v>121</v>
      </c>
      <c r="C58" s="37"/>
      <c r="D58" s="37">
        <v>0</v>
      </c>
      <c r="E58" s="37">
        <v>0</v>
      </c>
      <c r="F58" s="37">
        <v>0</v>
      </c>
      <c r="G58" s="37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38.25" customHeight="1">
      <c r="A59" s="39" t="s">
        <v>75</v>
      </c>
      <c r="B59" s="36" t="s">
        <v>122</v>
      </c>
      <c r="C59" s="37"/>
      <c r="D59" s="37"/>
      <c r="E59" s="37"/>
      <c r="F59" s="37"/>
      <c r="G59" s="37"/>
      <c r="H59" s="4"/>
      <c r="I59" s="26"/>
      <c r="J59" s="26"/>
      <c r="K59" s="26"/>
      <c r="L59" s="26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34.5" customHeight="1">
      <c r="A60" s="39" t="s">
        <v>76</v>
      </c>
      <c r="B60" s="36" t="s">
        <v>123</v>
      </c>
      <c r="C60" s="37"/>
      <c r="D60" s="37"/>
      <c r="E60" s="37"/>
      <c r="F60" s="37"/>
      <c r="G60" s="37"/>
      <c r="H60" s="4"/>
      <c r="I60" s="4"/>
      <c r="J60" s="23"/>
      <c r="K60" s="23"/>
      <c r="L60" s="23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23.25" customHeight="1">
      <c r="A61" s="39" t="s">
        <v>77</v>
      </c>
      <c r="B61" s="36" t="s">
        <v>124</v>
      </c>
      <c r="C61" s="37">
        <v>0</v>
      </c>
      <c r="D61" s="37">
        <v>956.5</v>
      </c>
      <c r="E61" s="37">
        <f>SUM(E49:E60)</f>
        <v>1082.3</v>
      </c>
      <c r="F61" s="37">
        <f>SUM(F49:F60)</f>
        <v>956.5</v>
      </c>
      <c r="G61" s="38">
        <f>F61/E61*100</f>
        <v>88.37660537743695</v>
      </c>
      <c r="H61" s="4"/>
      <c r="I61" s="4"/>
      <c r="J61" s="4"/>
      <c r="K61" s="4"/>
      <c r="L61" s="4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37.5" customHeight="1">
      <c r="A62" s="39" t="s">
        <v>78</v>
      </c>
      <c r="B62" s="36"/>
      <c r="C62" s="37"/>
      <c r="D62" s="37"/>
      <c r="E62" s="37"/>
      <c r="F62" s="37"/>
      <c r="G62" s="37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30" customHeight="1">
      <c r="A63" s="39" t="s">
        <v>79</v>
      </c>
      <c r="B63" s="36" t="s">
        <v>125</v>
      </c>
      <c r="C63" s="35"/>
      <c r="D63" s="35"/>
      <c r="E63" s="37"/>
      <c r="F63" s="37"/>
      <c r="G63" s="3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39.75" customHeight="1">
      <c r="A64" s="39" t="s">
        <v>80</v>
      </c>
      <c r="B64" s="36" t="s">
        <v>126</v>
      </c>
      <c r="C64" s="35"/>
      <c r="D64" s="35"/>
      <c r="E64" s="37"/>
      <c r="F64" s="35"/>
      <c r="G64" s="35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52.5" customHeight="1">
      <c r="A65" s="39" t="s">
        <v>81</v>
      </c>
      <c r="B65" s="36" t="s">
        <v>127</v>
      </c>
      <c r="C65" s="35"/>
      <c r="D65" s="35"/>
      <c r="E65" s="37"/>
      <c r="F65" s="35"/>
      <c r="G65" s="35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25.5" customHeight="1">
      <c r="A66" s="39" t="s">
        <v>82</v>
      </c>
      <c r="B66" s="36" t="s">
        <v>128</v>
      </c>
      <c r="C66" s="35"/>
      <c r="D66" s="35"/>
      <c r="E66" s="37"/>
      <c r="F66" s="35"/>
      <c r="G66" s="35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36" customHeight="1">
      <c r="A67" s="39" t="s">
        <v>83</v>
      </c>
      <c r="B67" s="36" t="s">
        <v>129</v>
      </c>
      <c r="C67" s="37"/>
      <c r="D67" s="37"/>
      <c r="E67" s="37"/>
      <c r="F67" s="37"/>
      <c r="G67" s="3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>
      <c r="A68" s="39" t="s">
        <v>84</v>
      </c>
      <c r="B68" s="36" t="s">
        <v>85</v>
      </c>
      <c r="C68" s="37"/>
      <c r="D68" s="37"/>
      <c r="E68" s="37"/>
      <c r="F68" s="37"/>
      <c r="G68" s="3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>
      <c r="A69" s="59" t="s">
        <v>86</v>
      </c>
      <c r="B69" s="60" t="s">
        <v>87</v>
      </c>
      <c r="C69" s="61"/>
      <c r="D69" s="61"/>
      <c r="E69" s="61"/>
      <c r="F69" s="61"/>
      <c r="G69" s="61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4.25">
      <c r="A70" s="94" t="s">
        <v>41</v>
      </c>
      <c r="B70" s="94"/>
      <c r="C70" s="94"/>
      <c r="D70" s="94"/>
      <c r="E70" s="94"/>
      <c r="F70" s="94"/>
      <c r="G70" s="9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28.5">
      <c r="A71" s="62" t="s">
        <v>42</v>
      </c>
      <c r="B71" s="36" t="s">
        <v>130</v>
      </c>
      <c r="C71" s="62"/>
      <c r="D71" s="62"/>
      <c r="E71" s="62"/>
      <c r="F71" s="62"/>
      <c r="G71" s="62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28.5">
      <c r="A72" s="62" t="s">
        <v>43</v>
      </c>
      <c r="B72" s="36" t="s">
        <v>44</v>
      </c>
      <c r="C72" s="62"/>
      <c r="D72" s="62"/>
      <c r="E72" s="62"/>
      <c r="F72" s="62"/>
      <c r="G72" s="62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42.75">
      <c r="A73" s="62" t="s">
        <v>45</v>
      </c>
      <c r="B73" s="36" t="s">
        <v>46</v>
      </c>
      <c r="C73" s="62"/>
      <c r="D73" s="62"/>
      <c r="E73" s="62"/>
      <c r="F73" s="62"/>
      <c r="G73" s="62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28.5">
      <c r="A74" s="62" t="s">
        <v>47</v>
      </c>
      <c r="B74" s="36"/>
      <c r="C74" s="62"/>
      <c r="D74" s="62"/>
      <c r="E74" s="62"/>
      <c r="F74" s="62"/>
      <c r="G74" s="62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85.5">
      <c r="A75" s="62" t="s">
        <v>48</v>
      </c>
      <c r="B75" s="36" t="s">
        <v>131</v>
      </c>
      <c r="C75" s="62"/>
      <c r="D75" s="62"/>
      <c r="E75" s="62"/>
      <c r="F75" s="62"/>
      <c r="G75" s="62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20.25" customHeight="1">
      <c r="A76" s="62" t="s">
        <v>49</v>
      </c>
      <c r="B76" s="36" t="s">
        <v>50</v>
      </c>
      <c r="C76" s="62"/>
      <c r="D76" s="62"/>
      <c r="E76" s="62"/>
      <c r="F76" s="62"/>
      <c r="G76" s="62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08.75" customHeight="1">
      <c r="A77" s="62" t="s">
        <v>51</v>
      </c>
      <c r="B77" s="36" t="s">
        <v>132</v>
      </c>
      <c r="C77" s="62" t="s">
        <v>52</v>
      </c>
      <c r="D77" s="62" t="s">
        <v>52</v>
      </c>
      <c r="E77" s="62"/>
      <c r="F77" s="62" t="s">
        <v>52</v>
      </c>
      <c r="G77" s="62" t="s">
        <v>52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42.75">
      <c r="A78" s="62" t="s">
        <v>53</v>
      </c>
      <c r="B78" s="36" t="s">
        <v>133</v>
      </c>
      <c r="C78" s="62"/>
      <c r="D78" s="62"/>
      <c r="E78" s="62"/>
      <c r="F78" s="62"/>
      <c r="G78" s="62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4.25">
      <c r="A79" s="62" t="s">
        <v>54</v>
      </c>
      <c r="B79" s="36" t="s">
        <v>134</v>
      </c>
      <c r="C79" s="62"/>
      <c r="D79" s="62"/>
      <c r="E79" s="62"/>
      <c r="F79" s="62"/>
      <c r="G79" s="62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28.5">
      <c r="A80" s="62" t="s">
        <v>55</v>
      </c>
      <c r="B80" s="36" t="s">
        <v>56</v>
      </c>
      <c r="C80" s="62"/>
      <c r="D80" s="62"/>
      <c r="E80" s="62"/>
      <c r="F80" s="62"/>
      <c r="G80" s="62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4.25">
      <c r="A81" s="62" t="s">
        <v>57</v>
      </c>
      <c r="B81" s="36" t="s">
        <v>135</v>
      </c>
      <c r="C81" s="62"/>
      <c r="D81" s="62"/>
      <c r="E81" s="62"/>
      <c r="F81" s="62"/>
      <c r="G81" s="62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4.25">
      <c r="A82" s="62" t="s">
        <v>58</v>
      </c>
      <c r="B82" s="36" t="s">
        <v>136</v>
      </c>
      <c r="C82" s="62"/>
      <c r="D82" s="62"/>
      <c r="E82" s="62"/>
      <c r="F82" s="62"/>
      <c r="G82" s="62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4.25">
      <c r="A83" s="62" t="s">
        <v>59</v>
      </c>
      <c r="B83" s="36" t="s">
        <v>137</v>
      </c>
      <c r="C83" s="62"/>
      <c r="D83" s="62"/>
      <c r="E83" s="62"/>
      <c r="F83" s="62"/>
      <c r="G83" s="62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42.75">
      <c r="A84" s="62" t="s">
        <v>60</v>
      </c>
      <c r="B84" s="36" t="s">
        <v>138</v>
      </c>
      <c r="C84" s="62"/>
      <c r="D84" s="62"/>
      <c r="E84" s="62"/>
      <c r="F84" s="62"/>
      <c r="G84" s="62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29.25" customHeight="1">
      <c r="A85" s="63" t="s">
        <v>61</v>
      </c>
      <c r="B85" s="64"/>
      <c r="C85" s="65"/>
      <c r="D85" s="65"/>
      <c r="E85" s="62"/>
      <c r="F85" s="65"/>
      <c r="G85" s="65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42.75">
      <c r="A86" s="62" t="s">
        <v>62</v>
      </c>
      <c r="B86" s="36" t="s">
        <v>139</v>
      </c>
      <c r="C86" s="35"/>
      <c r="D86" s="35"/>
      <c r="E86" s="62"/>
      <c r="F86" s="35"/>
      <c r="G86" s="35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4.25">
      <c r="A87" s="62" t="s">
        <v>63</v>
      </c>
      <c r="B87" s="36" t="s">
        <v>64</v>
      </c>
      <c r="C87" s="37"/>
      <c r="D87" s="37"/>
      <c r="E87" s="62"/>
      <c r="F87" s="37"/>
      <c r="G87" s="37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4.25">
      <c r="A88" s="62" t="s">
        <v>65</v>
      </c>
      <c r="B88" s="36" t="s">
        <v>66</v>
      </c>
      <c r="C88" s="62"/>
      <c r="D88" s="62"/>
      <c r="E88" s="62"/>
      <c r="F88" s="62"/>
      <c r="G88" s="62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28.5">
      <c r="A89" s="62" t="s">
        <v>67</v>
      </c>
      <c r="B89" s="36" t="s">
        <v>68</v>
      </c>
      <c r="C89" s="62"/>
      <c r="D89" s="62"/>
      <c r="E89" s="35"/>
      <c r="F89" s="40"/>
      <c r="G89" s="4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28.5">
      <c r="A90" s="62" t="s">
        <v>12</v>
      </c>
      <c r="B90" s="36" t="s">
        <v>13</v>
      </c>
      <c r="C90" s="62"/>
      <c r="D90" s="62"/>
      <c r="E90" s="62"/>
      <c r="F90" s="62"/>
      <c r="G90" s="62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4.25">
      <c r="A91" s="62" t="s">
        <v>14</v>
      </c>
      <c r="B91" s="36" t="s">
        <v>15</v>
      </c>
      <c r="C91" s="35"/>
      <c r="D91" s="35"/>
      <c r="E91" s="62"/>
      <c r="F91" s="35"/>
      <c r="G91" s="35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7" ht="14.25">
      <c r="A92" s="62" t="s">
        <v>16</v>
      </c>
      <c r="B92" s="36" t="s">
        <v>17</v>
      </c>
      <c r="C92" s="35"/>
      <c r="D92" s="35"/>
      <c r="E92" s="62"/>
      <c r="F92" s="35"/>
      <c r="G92" s="35"/>
    </row>
    <row r="93" spans="1:7" ht="14.25">
      <c r="A93" s="62" t="s">
        <v>18</v>
      </c>
      <c r="B93" s="36" t="s">
        <v>19</v>
      </c>
      <c r="C93" s="35"/>
      <c r="D93" s="35"/>
      <c r="E93" s="62"/>
      <c r="F93" s="35"/>
      <c r="G93" s="35"/>
    </row>
    <row r="94" spans="1:7" ht="28.5">
      <c r="A94" s="62" t="s">
        <v>20</v>
      </c>
      <c r="B94" s="36" t="s">
        <v>21</v>
      </c>
      <c r="C94" s="62"/>
      <c r="D94" s="62"/>
      <c r="E94" s="62"/>
      <c r="F94" s="62"/>
      <c r="G94" s="62"/>
    </row>
    <row r="95" spans="1:7" ht="42.75">
      <c r="A95" s="62" t="s">
        <v>22</v>
      </c>
      <c r="B95" s="36" t="s">
        <v>23</v>
      </c>
      <c r="C95" s="62"/>
      <c r="D95" s="62"/>
      <c r="E95" s="62"/>
      <c r="F95" s="62"/>
      <c r="G95" s="62"/>
    </row>
    <row r="96" spans="1:7" ht="28.5">
      <c r="A96" s="62" t="s">
        <v>24</v>
      </c>
      <c r="B96" s="36" t="s">
        <v>140</v>
      </c>
      <c r="C96" s="62"/>
      <c r="D96" s="62"/>
      <c r="E96" s="62"/>
      <c r="F96" s="62"/>
      <c r="G96" s="62"/>
    </row>
    <row r="97" spans="1:7" ht="58.5" customHeight="1">
      <c r="A97" s="62" t="s">
        <v>25</v>
      </c>
      <c r="B97" s="36" t="s">
        <v>26</v>
      </c>
      <c r="C97" s="62"/>
      <c r="D97" s="62"/>
      <c r="E97" s="62"/>
      <c r="F97" s="62"/>
      <c r="G97" s="62"/>
    </row>
    <row r="98" spans="1:7" ht="14.25">
      <c r="A98" s="62" t="s">
        <v>27</v>
      </c>
      <c r="B98" s="36" t="s">
        <v>28</v>
      </c>
      <c r="C98" s="62"/>
      <c r="D98" s="62"/>
      <c r="E98" s="62"/>
      <c r="F98" s="62"/>
      <c r="G98" s="62"/>
    </row>
    <row r="99" spans="1:7" ht="14.25">
      <c r="A99" s="62" t="s">
        <v>29</v>
      </c>
      <c r="B99" s="36" t="s">
        <v>30</v>
      </c>
      <c r="C99" s="62"/>
      <c r="D99" s="62"/>
      <c r="E99" s="62"/>
      <c r="F99" s="62"/>
      <c r="G99" s="62"/>
    </row>
    <row r="100" spans="1:7" ht="28.5">
      <c r="A100" s="62" t="s">
        <v>31</v>
      </c>
      <c r="B100" s="36" t="s">
        <v>141</v>
      </c>
      <c r="C100" s="35"/>
      <c r="D100" s="35"/>
      <c r="E100" s="35"/>
      <c r="F100" s="35"/>
      <c r="G100" s="35"/>
    </row>
    <row r="101" spans="1:7" ht="14.25">
      <c r="A101" s="62" t="s">
        <v>32</v>
      </c>
      <c r="B101" s="36" t="s">
        <v>33</v>
      </c>
      <c r="C101" s="35">
        <v>0</v>
      </c>
      <c r="D101" s="35">
        <v>175.9</v>
      </c>
      <c r="E101" s="35">
        <v>167.3</v>
      </c>
      <c r="F101" s="35">
        <v>175.9</v>
      </c>
      <c r="G101" s="40">
        <f>F101/E101*100</f>
        <v>105.14046622833233</v>
      </c>
    </row>
    <row r="102" spans="1:7" ht="14.25">
      <c r="A102" s="62" t="s">
        <v>34</v>
      </c>
      <c r="B102" s="36" t="s">
        <v>35</v>
      </c>
      <c r="C102" s="35"/>
      <c r="D102" s="35"/>
      <c r="E102" s="35"/>
      <c r="F102" s="35"/>
      <c r="G102" s="35"/>
    </row>
    <row r="103" spans="1:7" ht="14.25">
      <c r="A103" s="62" t="s">
        <v>36</v>
      </c>
      <c r="B103" s="36" t="s">
        <v>142</v>
      </c>
      <c r="C103" s="35"/>
      <c r="D103" s="35"/>
      <c r="E103" s="35"/>
      <c r="F103" s="35"/>
      <c r="G103" s="35"/>
    </row>
    <row r="104" spans="1:7" ht="14.25">
      <c r="A104" s="62" t="s">
        <v>37</v>
      </c>
      <c r="B104" s="36" t="s">
        <v>38</v>
      </c>
      <c r="C104" s="35">
        <v>0</v>
      </c>
      <c r="D104" s="35">
        <v>0.9</v>
      </c>
      <c r="E104" s="35">
        <v>1.1</v>
      </c>
      <c r="F104" s="35">
        <v>0.9</v>
      </c>
      <c r="G104" s="40">
        <f>F104/E104*100</f>
        <v>81.81818181818181</v>
      </c>
    </row>
    <row r="105" spans="1:7" ht="14.25">
      <c r="A105" s="62" t="s">
        <v>39</v>
      </c>
      <c r="B105" s="36" t="s">
        <v>40</v>
      </c>
      <c r="C105" s="62"/>
      <c r="D105" s="35"/>
      <c r="E105" s="35"/>
      <c r="F105" s="35"/>
      <c r="G105" s="35"/>
    </row>
    <row r="106" spans="1:7" ht="44.25" customHeight="1">
      <c r="A106" s="66"/>
      <c r="B106" s="66"/>
      <c r="C106" s="66"/>
      <c r="D106" s="66"/>
      <c r="E106" s="66"/>
      <c r="F106" s="66"/>
      <c r="G106" s="66"/>
    </row>
    <row r="107" spans="1:7" ht="14.25">
      <c r="A107" s="67" t="s">
        <v>188</v>
      </c>
      <c r="B107" s="67" t="s">
        <v>6</v>
      </c>
      <c r="C107" s="66"/>
      <c r="D107" s="66"/>
      <c r="E107" s="67" t="s">
        <v>189</v>
      </c>
      <c r="F107" s="66"/>
      <c r="G107" s="66"/>
    </row>
    <row r="108" spans="1:7" ht="14.25">
      <c r="A108" s="67" t="s">
        <v>7</v>
      </c>
      <c r="B108" s="66"/>
      <c r="C108" s="67" t="s">
        <v>8</v>
      </c>
      <c r="D108" s="66"/>
      <c r="E108" s="66"/>
      <c r="F108" s="66"/>
      <c r="G108" s="66"/>
    </row>
    <row r="109" spans="1:7" ht="12.75">
      <c r="A109" s="68"/>
      <c r="B109" s="66"/>
      <c r="C109" s="66"/>
      <c r="D109" s="66"/>
      <c r="E109" s="66"/>
      <c r="F109" s="66"/>
      <c r="G109" s="66"/>
    </row>
    <row r="110" spans="1:7" ht="14.25">
      <c r="A110" s="67"/>
      <c r="B110" s="66"/>
      <c r="C110" s="66"/>
      <c r="D110" s="66"/>
      <c r="E110" s="66"/>
      <c r="F110" s="66"/>
      <c r="G110" s="66"/>
    </row>
    <row r="111" spans="1:7" ht="14.25">
      <c r="A111" s="67"/>
      <c r="B111" s="66"/>
      <c r="C111" s="66"/>
      <c r="D111" s="66"/>
      <c r="E111" s="66"/>
      <c r="F111" s="66"/>
      <c r="G111" s="66"/>
    </row>
    <row r="112" spans="1:7" ht="14.25">
      <c r="A112" s="67" t="s">
        <v>9</v>
      </c>
      <c r="B112" s="67" t="s">
        <v>6</v>
      </c>
      <c r="C112" s="66"/>
      <c r="D112" s="66"/>
      <c r="E112" s="67" t="s">
        <v>190</v>
      </c>
      <c r="F112" s="66"/>
      <c r="G112" s="66"/>
    </row>
    <row r="113" spans="1:7" ht="14.25">
      <c r="A113" s="67" t="s">
        <v>10</v>
      </c>
      <c r="B113" s="66"/>
      <c r="C113" s="67" t="s">
        <v>8</v>
      </c>
      <c r="D113" s="66"/>
      <c r="E113" s="67"/>
      <c r="F113" s="66"/>
      <c r="G113" s="66"/>
    </row>
    <row r="114" spans="1:7" ht="12.75">
      <c r="A114" s="4"/>
      <c r="B114" s="4"/>
      <c r="C114" s="4"/>
      <c r="D114" s="42"/>
      <c r="E114" s="42"/>
      <c r="F114" s="4"/>
      <c r="G114" s="4"/>
    </row>
    <row r="115" spans="1:7" ht="12.75">
      <c r="A115" s="4"/>
      <c r="B115" s="4"/>
      <c r="C115" s="4"/>
      <c r="D115" s="42"/>
      <c r="E115" s="42"/>
      <c r="F115" s="4"/>
      <c r="G115" s="4"/>
    </row>
    <row r="116" spans="1:7" ht="12.75">
      <c r="A116" s="4"/>
      <c r="B116" s="4"/>
      <c r="C116" s="4"/>
      <c r="D116" s="42"/>
      <c r="E116" s="42"/>
      <c r="F116" s="4"/>
      <c r="G116" s="4"/>
    </row>
    <row r="117" spans="1:7" ht="12.75">
      <c r="A117" s="4"/>
      <c r="B117" s="4"/>
      <c r="C117" s="4"/>
      <c r="D117" s="42"/>
      <c r="E117" s="42"/>
      <c r="F117" s="4"/>
      <c r="G117" s="4"/>
    </row>
    <row r="118" spans="1:7" ht="12.75">
      <c r="A118" s="4"/>
      <c r="B118" s="4"/>
      <c r="C118" s="4"/>
      <c r="D118" s="42"/>
      <c r="E118" s="42"/>
      <c r="F118" s="4"/>
      <c r="G118" s="4"/>
    </row>
    <row r="119" spans="1:7" ht="12.75">
      <c r="A119" s="4"/>
      <c r="B119" s="4"/>
      <c r="C119" s="4"/>
      <c r="D119" s="42"/>
      <c r="E119" s="42"/>
      <c r="F119" s="4"/>
      <c r="G119" s="4"/>
    </row>
    <row r="120" spans="1:7" ht="12.75">
      <c r="A120" s="4"/>
      <c r="B120" s="4"/>
      <c r="C120" s="4"/>
      <c r="D120" s="42"/>
      <c r="E120" s="42"/>
      <c r="F120" s="4"/>
      <c r="G120" s="4"/>
    </row>
    <row r="121" spans="1:7" ht="12.75">
      <c r="A121" s="4"/>
      <c r="B121" s="4"/>
      <c r="C121" s="4"/>
      <c r="D121" s="42"/>
      <c r="E121" s="42"/>
      <c r="F121" s="4"/>
      <c r="G121" s="4"/>
    </row>
    <row r="122" spans="1:7" ht="12.75">
      <c r="A122" s="4"/>
      <c r="B122" s="4"/>
      <c r="C122" s="4"/>
      <c r="D122" s="42"/>
      <c r="E122" s="42"/>
      <c r="F122" s="4"/>
      <c r="G122" s="4"/>
    </row>
    <row r="123" spans="1:7" ht="12.75">
      <c r="A123" s="4"/>
      <c r="B123" s="4"/>
      <c r="C123" s="4"/>
      <c r="D123" s="42"/>
      <c r="E123" s="42"/>
      <c r="F123" s="4"/>
      <c r="G123" s="4"/>
    </row>
    <row r="124" spans="1:7" ht="12.75">
      <c r="A124" s="4"/>
      <c r="B124" s="4"/>
      <c r="C124" s="4"/>
      <c r="D124" s="42"/>
      <c r="E124" s="42"/>
      <c r="F124" s="4"/>
      <c r="G124" s="4"/>
    </row>
    <row r="125" spans="1:7" ht="12.75">
      <c r="A125" s="4"/>
      <c r="B125" s="4"/>
      <c r="C125" s="4"/>
      <c r="D125" s="42"/>
      <c r="E125" s="42"/>
      <c r="F125" s="4"/>
      <c r="G125" s="4"/>
    </row>
    <row r="126" spans="1:7" ht="12.75">
      <c r="A126" s="4"/>
      <c r="B126" s="4"/>
      <c r="C126" s="4"/>
      <c r="D126" s="42"/>
      <c r="E126" s="42"/>
      <c r="F126" s="4"/>
      <c r="G126" s="4"/>
    </row>
    <row r="127" spans="1:7" ht="12.75">
      <c r="A127" s="4"/>
      <c r="B127" s="4"/>
      <c r="C127" s="4"/>
      <c r="D127" s="42"/>
      <c r="E127" s="42"/>
      <c r="F127" s="4"/>
      <c r="G127" s="4"/>
    </row>
    <row r="128" spans="1:7" ht="12.75">
      <c r="A128" s="4"/>
      <c r="B128" s="4"/>
      <c r="C128" s="4"/>
      <c r="D128" s="42"/>
      <c r="E128" s="42"/>
      <c r="F128" s="4"/>
      <c r="G128" s="4"/>
    </row>
  </sheetData>
  <sheetProtection/>
  <mergeCells count="33">
    <mergeCell ref="G3:I3"/>
    <mergeCell ref="G4:I4"/>
    <mergeCell ref="G5:I5"/>
    <mergeCell ref="G6:I6"/>
    <mergeCell ref="A70:G70"/>
    <mergeCell ref="A28:G28"/>
    <mergeCell ref="C13:E13"/>
    <mergeCell ref="A25:A26"/>
    <mergeCell ref="B25:B26"/>
    <mergeCell ref="C25:D25"/>
    <mergeCell ref="E25:G25"/>
    <mergeCell ref="A22:G22"/>
    <mergeCell ref="A12:E12"/>
    <mergeCell ref="A19:G19"/>
    <mergeCell ref="A14:E14"/>
    <mergeCell ref="C11:E11"/>
    <mergeCell ref="A5:C5"/>
    <mergeCell ref="G8:I8"/>
    <mergeCell ref="A20:G20"/>
    <mergeCell ref="G7:I7"/>
    <mergeCell ref="A10:E10"/>
    <mergeCell ref="E5:F5"/>
    <mergeCell ref="E6:F6"/>
    <mergeCell ref="E7:F7"/>
    <mergeCell ref="A8:C8"/>
    <mergeCell ref="A3:C3"/>
    <mergeCell ref="A4:C4"/>
    <mergeCell ref="A9:E9"/>
    <mergeCell ref="E8:F8"/>
    <mergeCell ref="A6:C6"/>
    <mergeCell ref="A7:C7"/>
    <mergeCell ref="E4:F4"/>
    <mergeCell ref="E3:F3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30"/>
  <sheetViews>
    <sheetView zoomScalePageLayoutView="0" workbookViewId="0" topLeftCell="A4">
      <selection activeCell="H13" sqref="H13"/>
    </sheetView>
  </sheetViews>
  <sheetFormatPr defaultColWidth="9.140625" defaultRowHeight="12.75"/>
  <cols>
    <col min="1" max="1" width="21.7109375" style="0" customWidth="1"/>
    <col min="2" max="2" width="0.13671875" style="0" customWidth="1"/>
    <col min="3" max="3" width="6.8515625" style="0" customWidth="1"/>
    <col min="4" max="4" width="0.71875" style="0" hidden="1" customWidth="1"/>
    <col min="5" max="5" width="4.28125" style="0" hidden="1" customWidth="1"/>
    <col min="6" max="6" width="12.57421875" style="0" customWidth="1"/>
    <col min="7" max="7" width="13.28125" style="0" customWidth="1"/>
    <col min="8" max="8" width="11.8515625" style="0" customWidth="1"/>
    <col min="9" max="9" width="13.28125" style="0" customWidth="1"/>
  </cols>
  <sheetData>
    <row r="3" ht="14.25">
      <c r="A3" s="1" t="s">
        <v>0</v>
      </c>
    </row>
    <row r="4" ht="14.25">
      <c r="A4" s="1" t="s">
        <v>180</v>
      </c>
    </row>
    <row r="5" ht="14.25">
      <c r="A5" s="1"/>
    </row>
    <row r="6" ht="14.25">
      <c r="A6" s="1"/>
    </row>
    <row r="7" spans="1:8" ht="37.5" customHeight="1">
      <c r="A7" s="96"/>
      <c r="B7" s="96"/>
      <c r="C7" s="112" t="s">
        <v>1</v>
      </c>
      <c r="D7" s="107" t="s">
        <v>11</v>
      </c>
      <c r="E7" s="10"/>
      <c r="F7" s="105" t="s">
        <v>167</v>
      </c>
      <c r="G7" s="103" t="s">
        <v>2</v>
      </c>
      <c r="H7" s="104"/>
    </row>
    <row r="8" spans="1:10" ht="38.25" customHeight="1">
      <c r="A8" s="96"/>
      <c r="B8" s="96"/>
      <c r="C8" s="112"/>
      <c r="D8" s="108"/>
      <c r="E8" s="10"/>
      <c r="F8" s="106"/>
      <c r="G8" s="8" t="s">
        <v>171</v>
      </c>
      <c r="H8" s="8" t="s">
        <v>172</v>
      </c>
      <c r="J8" s="4"/>
    </row>
    <row r="9" spans="1:8" ht="14.25">
      <c r="A9" s="109">
        <v>1</v>
      </c>
      <c r="B9" s="109"/>
      <c r="C9" s="3">
        <v>2</v>
      </c>
      <c r="D9" s="110">
        <v>3</v>
      </c>
      <c r="E9" s="111"/>
      <c r="F9" s="3">
        <v>3</v>
      </c>
      <c r="G9" s="3">
        <v>4</v>
      </c>
      <c r="H9" s="3">
        <v>5</v>
      </c>
    </row>
    <row r="10" spans="1:16" ht="37.5" customHeight="1" thickBot="1">
      <c r="A10" s="16" t="s">
        <v>152</v>
      </c>
      <c r="B10" s="17"/>
      <c r="C10" s="2">
        <v>1</v>
      </c>
      <c r="D10" s="28"/>
      <c r="E10" s="29"/>
      <c r="F10" s="31">
        <f aca="true" t="shared" si="0" ref="F10:F15">IF(A10=0,0,H10/G10*100)</f>
        <v>132.2124756335283</v>
      </c>
      <c r="G10" s="11">
        <v>4514.4</v>
      </c>
      <c r="H10" s="11">
        <v>5968.6</v>
      </c>
      <c r="K10" s="4"/>
      <c r="L10" s="4"/>
      <c r="M10" s="4"/>
      <c r="N10" s="4"/>
      <c r="O10" s="4"/>
      <c r="P10" s="4"/>
    </row>
    <row r="11" spans="1:16" ht="36" customHeight="1" thickBot="1">
      <c r="A11" s="16" t="s">
        <v>151</v>
      </c>
      <c r="B11" s="17"/>
      <c r="C11" s="2">
        <v>2</v>
      </c>
      <c r="D11" s="28"/>
      <c r="E11" s="29"/>
      <c r="F11" s="31">
        <f t="shared" si="0"/>
        <v>109.98383383138194</v>
      </c>
      <c r="G11" s="11">
        <v>2041.3</v>
      </c>
      <c r="H11" s="11">
        <v>2245.1</v>
      </c>
      <c r="K11" s="4"/>
      <c r="L11" s="4"/>
      <c r="M11" s="4"/>
      <c r="N11" s="4"/>
      <c r="O11" s="4"/>
      <c r="P11" s="4"/>
    </row>
    <row r="12" spans="1:16" ht="27.75" customHeight="1" thickBot="1">
      <c r="A12" s="16" t="s">
        <v>3</v>
      </c>
      <c r="B12" s="17"/>
      <c r="C12" s="2">
        <v>3</v>
      </c>
      <c r="D12" s="9"/>
      <c r="E12" s="10"/>
      <c r="F12" s="31">
        <f t="shared" si="0"/>
        <v>92.37253913969504</v>
      </c>
      <c r="G12" s="11">
        <v>27983.1</v>
      </c>
      <c r="H12" s="11">
        <v>25848.7</v>
      </c>
      <c r="K12" s="4"/>
      <c r="L12" s="4"/>
      <c r="M12" s="4"/>
      <c r="N12" s="4"/>
      <c r="O12" s="4"/>
      <c r="P12" s="4"/>
    </row>
    <row r="13" spans="1:16" ht="29.25" customHeight="1" thickBot="1">
      <c r="A13" s="16" t="s">
        <v>4</v>
      </c>
      <c r="B13" s="17"/>
      <c r="C13" s="2">
        <v>4</v>
      </c>
      <c r="D13" s="9"/>
      <c r="E13" s="10"/>
      <c r="F13" s="31">
        <f t="shared" si="0"/>
        <v>117.96541657309677</v>
      </c>
      <c r="G13" s="11">
        <v>445.3</v>
      </c>
      <c r="H13" s="11">
        <v>525.3</v>
      </c>
      <c r="K13" s="4"/>
      <c r="L13" s="4"/>
      <c r="M13" s="4"/>
      <c r="N13" s="4"/>
      <c r="O13" s="4"/>
      <c r="P13" s="4"/>
    </row>
    <row r="14" spans="1:16" ht="30.75" customHeight="1" thickBot="1">
      <c r="A14" s="16" t="s">
        <v>147</v>
      </c>
      <c r="B14" s="17"/>
      <c r="C14" s="2">
        <v>5</v>
      </c>
      <c r="D14" s="9"/>
      <c r="E14" s="10"/>
      <c r="F14" s="31">
        <f t="shared" si="0"/>
        <v>13.734682128464511</v>
      </c>
      <c r="G14" s="11">
        <v>1215.9</v>
      </c>
      <c r="H14" s="11">
        <v>167</v>
      </c>
      <c r="M14" s="25"/>
      <c r="N14" s="22"/>
      <c r="O14" s="4"/>
      <c r="P14" s="4"/>
    </row>
    <row r="15" spans="1:16" ht="33.75" customHeight="1" thickBot="1">
      <c r="A15" s="46" t="s">
        <v>5</v>
      </c>
      <c r="B15" s="47"/>
      <c r="C15" s="48"/>
      <c r="D15" s="48"/>
      <c r="E15" s="48"/>
      <c r="F15" s="49">
        <f t="shared" si="0"/>
        <v>96.00745856353592</v>
      </c>
      <c r="G15" s="50">
        <f>SUM(G10:G14)</f>
        <v>36200</v>
      </c>
      <c r="H15" s="50">
        <f>SUM(H10:H14)</f>
        <v>34754.700000000004</v>
      </c>
      <c r="K15" s="5"/>
      <c r="L15" s="5"/>
      <c r="M15" s="5"/>
      <c r="N15" s="5"/>
      <c r="O15" s="4"/>
      <c r="P15" s="4"/>
    </row>
    <row r="16" spans="7:17" ht="14.25">
      <c r="G16" s="5"/>
      <c r="L16" s="4"/>
      <c r="M16" s="4"/>
      <c r="N16" s="4"/>
      <c r="O16" s="4"/>
      <c r="P16" s="4"/>
      <c r="Q16" s="4"/>
    </row>
    <row r="17" spans="4:26" ht="14.25">
      <c r="D17" s="22"/>
      <c r="F17" s="4"/>
      <c r="G17" s="5"/>
      <c r="H17" s="22"/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4:26" ht="14.25">
      <c r="D18" s="22"/>
      <c r="F18" s="4"/>
      <c r="G18" s="5"/>
      <c r="H18" s="5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6:26" ht="14.25">
      <c r="F19" s="4"/>
      <c r="G19" s="5"/>
      <c r="H19" s="5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6:26" ht="14.25">
      <c r="F20" s="4"/>
      <c r="G20" s="5"/>
      <c r="H20" s="4"/>
      <c r="I20" s="4"/>
      <c r="J20" s="4"/>
      <c r="K20" s="4"/>
      <c r="L20" s="4"/>
      <c r="M20" s="23"/>
      <c r="N20" s="4"/>
      <c r="O20" s="4"/>
      <c r="P20" s="4"/>
      <c r="Q20" s="4"/>
      <c r="R20" s="23"/>
      <c r="S20" s="4"/>
      <c r="T20" s="4"/>
      <c r="U20" s="4"/>
      <c r="V20" s="4"/>
      <c r="W20" s="4"/>
      <c r="X20" s="4"/>
      <c r="Y20" s="4"/>
      <c r="Z20" s="4"/>
    </row>
    <row r="21" spans="6:26" ht="14.25">
      <c r="F21" s="4"/>
      <c r="G21" s="5"/>
      <c r="H21" s="4"/>
      <c r="I21" s="4"/>
      <c r="J21" s="4"/>
      <c r="K21" s="4"/>
      <c r="L21" s="23"/>
      <c r="M21" s="23"/>
      <c r="N21" s="4"/>
      <c r="O21" s="4"/>
      <c r="P21" s="4"/>
      <c r="Q21" s="4"/>
      <c r="R21" s="23"/>
      <c r="S21" s="4"/>
      <c r="T21" s="4"/>
      <c r="U21" s="4"/>
      <c r="V21" s="4"/>
      <c r="W21" s="4"/>
      <c r="X21" s="4"/>
      <c r="Y21" s="4"/>
      <c r="Z21" s="4"/>
    </row>
    <row r="22" spans="6:26" ht="14.25">
      <c r="F22" s="4"/>
      <c r="G22" s="5"/>
      <c r="H22" s="4"/>
      <c r="I22" s="4"/>
      <c r="J22" s="4"/>
      <c r="K22" s="4"/>
      <c r="L22" s="23"/>
      <c r="M22" s="23"/>
      <c r="N22" s="4"/>
      <c r="O22" s="4"/>
      <c r="P22" s="4"/>
      <c r="Q22" s="4"/>
      <c r="R22" s="23"/>
      <c r="S22" s="4"/>
      <c r="T22" s="4"/>
      <c r="U22" s="4"/>
      <c r="V22" s="4"/>
      <c r="W22" s="4"/>
      <c r="X22" s="4"/>
      <c r="Y22" s="4"/>
      <c r="Z22" s="4"/>
    </row>
    <row r="23" spans="6:26" ht="14.25">
      <c r="F23" s="4"/>
      <c r="G23" s="5"/>
      <c r="H23" s="4"/>
      <c r="I23" s="4"/>
      <c r="J23" s="4"/>
      <c r="K23" s="4"/>
      <c r="L23" s="23"/>
      <c r="M23" s="23"/>
      <c r="N23" s="4"/>
      <c r="O23" s="4"/>
      <c r="P23" s="4"/>
      <c r="Q23" s="4"/>
      <c r="R23" s="23"/>
      <c r="S23" s="4"/>
      <c r="T23" s="4"/>
      <c r="U23" s="4"/>
      <c r="V23" s="4"/>
      <c r="W23" s="4"/>
      <c r="X23" s="4"/>
      <c r="Y23" s="4"/>
      <c r="Z23" s="4"/>
    </row>
    <row r="24" spans="2:18" ht="14.25">
      <c r="B24" s="15" t="s">
        <v>154</v>
      </c>
      <c r="F24" s="1"/>
      <c r="G24" s="1" t="s">
        <v>6</v>
      </c>
      <c r="L24" s="4"/>
      <c r="M24" s="4"/>
      <c r="N24" s="4"/>
      <c r="O24" s="4"/>
      <c r="P24" s="4"/>
      <c r="Q24" s="4"/>
      <c r="R24" s="23"/>
    </row>
    <row r="25" spans="2:17" ht="15">
      <c r="B25" s="20" t="s">
        <v>7</v>
      </c>
      <c r="G25" s="21" t="s">
        <v>8</v>
      </c>
      <c r="L25" s="4"/>
      <c r="M25" s="4"/>
      <c r="N25" s="4"/>
      <c r="O25" s="4"/>
      <c r="P25" s="4"/>
      <c r="Q25" s="4"/>
    </row>
    <row r="26" ht="12.75">
      <c r="B26" s="7"/>
    </row>
    <row r="27" ht="14.25">
      <c r="B27" s="1"/>
    </row>
    <row r="28" ht="14.25">
      <c r="B28" s="1"/>
    </row>
    <row r="29" spans="2:7" ht="14.25">
      <c r="B29" s="1" t="s">
        <v>9</v>
      </c>
      <c r="E29" s="1"/>
      <c r="F29" s="1"/>
      <c r="G29" s="1" t="s">
        <v>6</v>
      </c>
    </row>
    <row r="30" spans="2:7" ht="15">
      <c r="B30" s="20" t="s">
        <v>10</v>
      </c>
      <c r="G30" s="21" t="s">
        <v>8</v>
      </c>
    </row>
  </sheetData>
  <sheetProtection/>
  <mergeCells count="7">
    <mergeCell ref="G7:H7"/>
    <mergeCell ref="F7:F8"/>
    <mergeCell ref="D7:D8"/>
    <mergeCell ref="A9:B9"/>
    <mergeCell ref="D9:E9"/>
    <mergeCell ref="A7:B8"/>
    <mergeCell ref="C7:C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</cp:lastModifiedBy>
  <cp:lastPrinted>2021-05-18T05:13:14Z</cp:lastPrinted>
  <dcterms:created xsi:type="dcterms:W3CDTF">1996-10-08T23:32:33Z</dcterms:created>
  <dcterms:modified xsi:type="dcterms:W3CDTF">2021-06-16T06:26:02Z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d1f78ef7-b06c-4c98-a1e8-2d2b3d6e3d37</vt:lpwstr>
  </property>
</Properties>
</file>