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1"/>
  </bookViews>
  <sheets>
    <sheet name="КПК0810160" sheetId="1" r:id="rId1"/>
    <sheet name="КПК0812010" sheetId="2" r:id="rId2"/>
    <sheet name="КПК0812100" sheetId="3" r:id="rId3"/>
    <sheet name="КПК0812111" sheetId="4" r:id="rId4"/>
    <sheet name="КПК0812152" sheetId="5" r:id="rId5"/>
    <sheet name="КПК0813032" sheetId="6" r:id="rId6"/>
    <sheet name="КПК0813033" sheetId="7" r:id="rId7"/>
    <sheet name="КПК0813035" sheetId="8" r:id="rId8"/>
    <sheet name="КПК0813050" sheetId="9" r:id="rId9"/>
    <sheet name="КПК0813104" sheetId="10" r:id="rId10"/>
    <sheet name="КПК0813105" sheetId="11" r:id="rId11"/>
    <sheet name="КПК0813160" sheetId="12" r:id="rId12"/>
    <sheet name="КПК0813171" sheetId="13" r:id="rId13"/>
    <sheet name="КПК0813180" sheetId="14" r:id="rId14"/>
    <sheet name="КПК0813191" sheetId="15" r:id="rId15"/>
    <sheet name="КПК0813242" sheetId="16" r:id="rId16"/>
  </sheets>
  <definedNames>
    <definedName name="_xlnm.Print_Area" localSheetId="0">'КПК0810160'!$A$1:$BM$83</definedName>
    <definedName name="_xlnm.Print_Area" localSheetId="1">'КПК0812010'!$A$1:$BM$113</definedName>
    <definedName name="_xlnm.Print_Area" localSheetId="2">'КПК0812100'!$A$1:$BM$86</definedName>
    <definedName name="_xlnm.Print_Area" localSheetId="3">'КПК0812111'!$A$1:$BM$95</definedName>
    <definedName name="_xlnm.Print_Area" localSheetId="4">'КПК0812152'!$A$1:$BM$96</definedName>
    <definedName name="_xlnm.Print_Area" localSheetId="5">'КПК0813032'!$A$1:$BM$83</definedName>
    <definedName name="_xlnm.Print_Area" localSheetId="6">'КПК0813033'!$A$1:$BM$84</definedName>
    <definedName name="_xlnm.Print_Area" localSheetId="7">'КПК0813035'!$A$1:$BM$84</definedName>
    <definedName name="_xlnm.Print_Area" localSheetId="8">'КПК0813050'!$A$1:$BM$85</definedName>
    <definedName name="_xlnm.Print_Area" localSheetId="9">'КПК0813104'!$A$1:$BM$94</definedName>
    <definedName name="_xlnm.Print_Area" localSheetId="10">'КПК0813105'!$A$1:$BM$85</definedName>
    <definedName name="_xlnm.Print_Area" localSheetId="11">'КПК0813160'!$A$1:$BM$87</definedName>
    <definedName name="_xlnm.Print_Area" localSheetId="12">'КПК0813171'!$A$1:$BM$84</definedName>
    <definedName name="_xlnm.Print_Area" localSheetId="13">'КПК0813180'!$A$1:$BM$83</definedName>
    <definedName name="_xlnm.Print_Area" localSheetId="14">'КПК0813191'!$A$1:$BM$82</definedName>
    <definedName name="_xlnm.Print_Area" localSheetId="15">'КПК0813242'!$A$1:$BM$97</definedName>
  </definedNames>
  <calcPr fullCalcOnLoad="1" refMode="R1C1"/>
</workbook>
</file>

<file path=xl/sharedStrings.xml><?xml version="1.0" encoding="utf-8"?>
<sst xmlns="http://schemas.openxmlformats.org/spreadsheetml/2006/main" count="2364" uniqueCount="369">
  <si>
    <t>Рішення сесії міської ради від 22.12.2022 р. № 1217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</si>
  <si>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</si>
  <si>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</si>
  <si>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лікарів,безоплатне зубопротизування та забезпечення продуктами харчування громадян,які постраждали внаслідок Чорнобильської катастрофи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</si>
  <si>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</si>
  <si>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</si>
  <si>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</si>
  <si>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</si>
  <si>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</si>
  <si>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</si>
  <si>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</si>
  <si>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Бюджетний кодекс України;
Закон України "Про державний бюджет України на 2022 рік" від 02.12.2021 року №1928-ІХ;
Закон України «Про статус і соціальний захист громадян, які постраждали внаслідок Чорнобильської катастрофи» від 28.02.1991р. №796 – XII;
Постанова КМУ № 1303 від 17.08.1998р.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забезпечення"(зі змінами);
Рішення сесії міської ради від 23.12.2021 р. №893 "Про бюджет Чортківської міської територіальної громади на 2022 рік"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</si>
  <si>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</si>
  <si>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</si>
  <si>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</si>
  <si>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</si>
  <si>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</si>
  <si>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</si>
  <si>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</si>
  <si>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Програма "Милосердя" на 2021-2023 роки</t>
  </si>
  <si>
    <t>кількість установ</t>
  </si>
  <si>
    <t>Рішення сесії від 31.01.2014 №38</t>
  </si>
  <si>
    <t>кількість відділень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</si>
  <si>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</si>
  <si>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</si>
  <si>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чисельність осіб, які потребують соціального обслуговування (надання соціальних послуг)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</si>
  <si>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</si>
  <si>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</si>
  <si>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</si>
  <si>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</si>
  <si>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</si>
  <si>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</si>
  <si>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</si>
  <si>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відсоток осіб, охоплених соціальним обслуговуванням, до загальної чисельності осіб, які потребують соціальних послуг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</si>
  <si>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23.12.2021 р. №863 "Про бюджет Чортківської міської територіальної громади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</si>
  <si>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</si>
  <si>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</si>
  <si>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</si>
  <si>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</si>
  <si>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</si>
  <si>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</si>
  <si>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</si>
  <si>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</si>
  <si>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кількість установ для інвалідів та дітей-інвалідів</t>
  </si>
  <si>
    <t>кількість інвалідів та дітей-інвалідів, які отримали реабілітаційні послуги</t>
  </si>
  <si>
    <t>середні витрати на реабілітацію одного інваліда та дитини-інваліда на рік</t>
  </si>
  <si>
    <t>відсоток охоплення інвалідів та дітей-інвалідів реабілітаційними послугами</t>
  </si>
  <si>
    <t>Рішення виконавчого комітету міської ради  від 25.05.2022р.  "Про внесення змін і доповнень до рішення міської ради від 23.12.2021р. №863 "Про бюджет Чортківської міської територіальної громади на 2022 р."</t>
  </si>
  <si>
    <t>- Бюджетний кодекс України;
-Закон України "Про державний бюджет України на 2022 рік" від 02.12.2021 року №1928-ІХ;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23.12.2021 р. №863 "Про бюджет Чортківської міської теритріальної громади на 2022 рік.</t>
  </si>
  <si>
    <t>0813105</t>
  </si>
  <si>
    <t>3105</t>
  </si>
  <si>
    <t>1010</t>
  </si>
  <si>
    <t>Забезпечення державної соціальної підтримки громадян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</si>
  <si>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самообслуговування.</t>
  </si>
  <si>
    <t>кількість осіб, які звернулись за призначенням компенсації,</t>
  </si>
  <si>
    <t>кількість фізичних осіб, яким виплачується компенсація за надання соціальних послуг, осіб, з них:</t>
  </si>
  <si>
    <t>42-од</t>
  </si>
  <si>
    <t>Рішення виконкому міської ради від 21.09.2022 р. №329 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</si>
  <si>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кількість фізичних осіб, яким виплачується компенсація за надання соціальних послуг, осіб, з них: особи з інвалідністю I групи,</t>
  </si>
  <si>
    <t>кількість фізичних осіб, яким виплачується компенсація за надання соціальних послуг, осіб, з них: громадяни похилого віку</t>
  </si>
  <si>
    <t>кількість фізичних осіб, яким виплачується компенсація за надання соціальних послуг, осіб, з них: особи з інвалідністю IІ групи</t>
  </si>
  <si>
    <t>середньомісячна компенсація за  соціальні послуги  на одного надавача</t>
  </si>
  <si>
    <t>питома вага кількості призначених компенсацій до кількості звернень за призначенням компенсації, %</t>
  </si>
  <si>
    <t>Виплата пенсій і допомог</t>
  </si>
  <si>
    <t>Оплата праці та нарахування на оплату праці</t>
  </si>
  <si>
    <t>28.12.2022</t>
  </si>
  <si>
    <t>Рішення сесії міської ради від 15.11.2022 р. № 1145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</si>
  <si>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оплата праці та нарахування на оплату праці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</si>
  <si>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роки.
Рішення сесії міської ради від 23.12.2021 р. №863 "Про бюджет Чортківської міської територіальної громади на 2022 рік"</t>
  </si>
  <si>
    <t>Забезпечення надання соціальних гарантій фізичним особам, які надають соціальні послуги громадянам  Чортківської міської територіальної громади 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</si>
  <si>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0813160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</si>
  <si>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теритріальної громади на 2022 рік"                                                                                                             Рішення сесії міської ради від 04.02.2022р. №944 "Про внесення змін і доповнень до рішення міської ради від 23.12.2021р. №863 "Про бюджет Чортківської міської територіальної громади на 2022 р."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</si>
  <si>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</si>
  <si>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</si>
  <si>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інвалідінстю</t>
  </si>
  <si>
    <t>Забезпечення здійснення компенсаційних виплат особам з інвалідністю на бензин, ремонт, технісне обслуговування автомобілів, мотокалясок,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</si>
  <si>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мотокалясок, транспортне обслуговування</t>
  </si>
  <si>
    <t>кількість осіб з інвалідністю, дітей з інвалідністю, які в установленому порядку забезпечені автомобілем та мають у користуванні мотокаляски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</si>
  <si>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</si>
  <si>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Рішення виконавчого комітету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</si>
  <si>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Рішення виконавчого комітету міської ради 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</si>
  <si>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кількість одержувачів компенсації на бензин, ремонт, технічне обслуговування автомобілів та мотокалясок</t>
  </si>
  <si>
    <t>кількість одержувачів компенсацій на транспортне обслуговування</t>
  </si>
  <si>
    <t>частка осіб з інвалідністю, яким виплачено компенсація на бензин, ремонт, техобслуговування автомобілів та мотоколясок, від кількості осіб з інвалідністю, які забезпечені автомобілями та мотокалясками</t>
  </si>
  <si>
    <t>частка осіб з інвалідністю, які перебувають на обліку для безоплатного/пільгового забезпечення автомобілеи, мають право на забезпечення автомобілеи, від кількості осіб з інвалідністю, яким виплачено компенсація на транспортне обслуговування</t>
  </si>
  <si>
    <t>Бюджетний кодекс України;
Закон України "Про державний бюджет України на 2022 рік" від 02.12.2021 року №1928-ІХ;
Закон України «Про основи соціальної захищеності інвалідів в Україні» №875 – ХІІ від 21.03.1991 р.;
Постанова КМУ № 228 від 14.02.2007 р. «Про порядок виплати та розміри грошових компенсацій на бензин, ремонт і технічне обслуговування  автомобілів та транспортне обслуговування»;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іх виконання для місцевих бюджетів у галузі "Соціальних зихист та соціальне забезпечення" (зі змінами);
Рішення сесії міської ради від 23.12.2021 р. №863 "Про бюджет Чортківської міської територіальної громади на 2022 рік"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</si>
  <si>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</si>
  <si>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</si>
  <si>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</si>
  <si>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Рішення виконкому міської ради від 20.07.2022 р. № 217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</si>
  <si>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</si>
  <si>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</si>
  <si>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</si>
  <si>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кількість отримувачів пільг (у тому числі членів сім’ї),</t>
  </si>
  <si>
    <t>середній розмір витрат на надання пільг на оплату житлово-комунальних послуг, грн/місяць на одного пільговика</t>
  </si>
  <si>
    <t>питома вага відшкодованих пільгових послуг від нарахованих, %</t>
  </si>
  <si>
    <t>Бюджетний кодекс України;
Закон України "Про державний бюджет України на 2022 рік" від 02.12.2021 року №1928-ІХ;
Закон України ”Про статус ветеранів війни, гарантії їх соціального захисту“; Закон України ”Про статус ветеранів військової служби, ветеранів органів внутрішніх справ і деяких інших осіб та їх соціальний  захист“; 
Закон України ”Про статус і соціальний захист громадян, які постраждали внаслідок Чорнобильської катастрофи“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</si>
  <si>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</si>
  <si>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</si>
  <si>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</si>
  <si>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</si>
  <si>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Забезпечення соціального захисту ветеранів війни та праці</t>
  </si>
  <si>
    <t>Видатки на забезпечення соціального захисту ветеранів війни та праці</t>
  </si>
  <si>
    <t>Обласна програма "Ветеран" на 2020-2024 роки</t>
  </si>
  <si>
    <t>Кількість отримувачів виплати</t>
  </si>
  <si>
    <t>Середній розмір витрати на здійснення виплати на одну особу</t>
  </si>
  <si>
    <t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14.05.2018 р. № 688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  зі змінами;
Рішення сесії Тернопільської обласної ради від 28.11.2019р. №1506 "Обласна програма "Ветеран" на 2020-2024 роки" (зі змінами);
Рішення сесії міської ради від 23.12.2021 р. №863 "Про бюджет Чортківської міської територіальної громади на 2022 рік"</t>
  </si>
  <si>
    <t>0813191</t>
  </si>
  <si>
    <t>Інші видатки на соціальний захист ветеранів війни та праці</t>
  </si>
  <si>
    <t>3191</t>
  </si>
  <si>
    <t>1030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</si>
  <si>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</si>
  <si>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</si>
  <si>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</si>
  <si>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</si>
  <si>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осіб Чортківської міської територіальної громади, які брали участь в антитерористичної операції, Об'єднаних сил, членів їх сімей та сімей загиблих під час їх проведення.</t>
  </si>
  <si>
    <t>Підтримка осіб Чортківської міської територіальної громади, які страждають на рідкісні захворювання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</si>
  <si>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</si>
  <si>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</si>
  <si>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</si>
  <si>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Програми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загиблих під час їх проведення на 2020-2022 роки</t>
  </si>
  <si>
    <t>Кількість одержувачів  фінансової допомоги з них: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</si>
  <si>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</si>
  <si>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</si>
  <si>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</si>
  <si>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</si>
  <si>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Середні витрати проведення одного учасника регіонального заходу</t>
  </si>
  <si>
    <t>середній розмір фінансової допомоги хворим на рідкісні захворювання</t>
  </si>
  <si>
    <t>середній розмір одноразової грошової допомоги</t>
  </si>
  <si>
    <t>середній розмір фінансової допомоги членам сімей загиблих</t>
  </si>
  <si>
    <t>Динаміка** кількості осіб, якими протягом року надано одноразову фінансову допомогу (порівняно з минулим)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</si>
  <si>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</si>
  <si>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Ігор ГРИЦИК</t>
  </si>
  <si>
    <t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схвалення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23.12.2021 р. №863 "Про бюджет Чортківської міської територіальної громади на 2022 рік"</t>
  </si>
  <si>
    <t>0813242</t>
  </si>
  <si>
    <t>Інші заходи у сфері соціального захисту і соціального забезпечення</t>
  </si>
  <si>
    <t>3242</t>
  </si>
  <si>
    <t>1090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</si>
  <si>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</si>
  <si>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</si>
  <si>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</si>
  <si>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</si>
  <si>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</si>
  <si>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</si>
  <si>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</si>
  <si>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</si>
  <si>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</si>
  <si>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</si>
  <si>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</si>
  <si>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</si>
  <si>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</si>
  <si>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</si>
  <si>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</si>
  <si>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</si>
  <si>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</si>
  <si>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</si>
  <si>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</si>
  <si>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</si>
  <si>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</si>
  <si>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</si>
  <si>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</si>
  <si>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</si>
  <si>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</si>
  <si>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</si>
  <si>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</si>
  <si>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</si>
  <si>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</si>
  <si>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</si>
  <si>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</si>
  <si>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</si>
  <si>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</si>
  <si>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</si>
  <si>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</si>
  <si>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</si>
  <si>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</si>
  <si>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</si>
  <si>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</si>
  <si>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</si>
  <si>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</si>
  <si>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</si>
  <si>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</si>
  <si>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</si>
  <si>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</si>
  <si>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</si>
  <si>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</si>
  <si>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</si>
  <si>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</si>
  <si>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</si>
  <si>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</si>
  <si>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</si>
  <si>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</si>
  <si>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</si>
  <si>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</si>
  <si>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</si>
  <si>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</si>
  <si>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</si>
  <si>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</si>
  <si>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</si>
  <si>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</si>
  <si>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</si>
  <si>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</si>
  <si>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</si>
  <si>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повноважень відповідно до чинного законодавства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</si>
  <si>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</si>
  <si>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</si>
  <si>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</si>
  <si>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</si>
  <si>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</si>
  <si>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</si>
  <si>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</si>
  <si>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</si>
  <si>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</si>
  <si>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</si>
  <si>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</si>
  <si>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</si>
  <si>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</si>
  <si>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</si>
  <si>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</si>
  <si>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- Бюджетний кодекс України;
Закон України "Про державний бюджет України на 2022 рік" від 02.12.2021 року №1928-ІХ;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Рішення сесії міської ради від 23.12.2021 р. №863 "Про бюджет Чортківської міської теритріальної громади на 2022 рік</t>
  </si>
  <si>
    <t>0800000</t>
  </si>
  <si>
    <t>04.02.2022</t>
  </si>
  <si>
    <t>5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</si>
  <si>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</si>
  <si>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</si>
  <si>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</si>
  <si>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</si>
  <si>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</si>
  <si>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</si>
  <si>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</si>
  <si>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</si>
  <si>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</si>
  <si>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</si>
  <si>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</si>
  <si>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</si>
  <si>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</si>
  <si>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охорони здоров`я  Чортківської міської ради</t>
  </si>
  <si>
    <t>0810000</t>
  </si>
  <si>
    <t>0160</t>
  </si>
  <si>
    <t>0111</t>
  </si>
  <si>
    <t>Розвиток закладів охорони здоров’я</t>
  </si>
  <si>
    <t>Забезпечення надання населенню стаціонарної медичної допомоги</t>
  </si>
  <si>
    <t>Видатки на енергоносії</t>
  </si>
  <si>
    <t>Витрати на комунальні послуги</t>
  </si>
  <si>
    <t>Інші операційні витрати</t>
  </si>
  <si>
    <t>Капітальні видатки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</si>
  <si>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</si>
  <si>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медикаменти та перев`язувальні матеріали</t>
  </si>
  <si>
    <t>грн.</t>
  </si>
  <si>
    <t>розрахунок</t>
  </si>
  <si>
    <t>виплата пенсій і допомог</t>
  </si>
  <si>
    <t>Оплата теплопостачання</t>
  </si>
  <si>
    <t>оплата водовідведення та водопостачання</t>
  </si>
  <si>
    <t>оплата елекропостачання</t>
  </si>
  <si>
    <t>вивіз побутових відходів</t>
  </si>
  <si>
    <t>загальна площа приміщення</t>
  </si>
  <si>
    <t>кв. м.</t>
  </si>
  <si>
    <t>оплата за природній газ</t>
  </si>
  <si>
    <t>придбання обладнання і предметів довгострокового користування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</si>
  <si>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</si>
  <si>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</si>
  <si>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</si>
  <si>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</si>
  <si>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</si>
  <si>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</si>
  <si>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</si>
  <si>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газопостачання на 1 кв.м. загальної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</si>
  <si>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</si>
  <si>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</si>
  <si>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</si>
  <si>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</si>
  <si>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</si>
  <si>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Підвищення рівня надання медичної допомоги та збереження здоров’я населення</t>
  </si>
  <si>
    <t>0812010</t>
  </si>
  <si>
    <t>Багатопрофільна стаціонарна медична допомога населенню</t>
  </si>
  <si>
    <t>2010</t>
  </si>
  <si>
    <t>0731</t>
  </si>
  <si>
    <t>Забезпечення видатків на енергоносії для надання стоматологічної допомоги населенню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</si>
  <si>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</si>
  <si>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оплата теплопостачання</t>
  </si>
  <si>
    <t>оплата водопостачання</t>
  </si>
  <si>
    <t>оплата електроенергії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</si>
  <si>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територіальної громади на 2022 рік"</t>
  </si>
  <si>
    <t>Підвищення рівня надання стоматологічної допомоги населенню</t>
  </si>
  <si>
    <t>0812100</t>
  </si>
  <si>
    <t>Стоматологічна допомога населенню</t>
  </si>
  <si>
    <t>2100</t>
  </si>
  <si>
    <t>0722</t>
  </si>
  <si>
    <t>Зміцнення та поліпшення здоров'я населення шляхом забезпечення видатків на енергоносії для первиної медичної допомоги</t>
  </si>
  <si>
    <t>Програма розвитку та  фінансової  підтримки  комунального некомерційного підприємства «Центр первинної медико-санітарної допомоги" Чортківської міської ради» на 2021-2023 роки</t>
  </si>
  <si>
    <t>оплата природнього газу</t>
  </si>
  <si>
    <t>оплата інших енергоносіїв</t>
  </si>
  <si>
    <t>оплата водопостачання та водовідведення</t>
  </si>
  <si>
    <t>теплопостачання на 1 вк.м. опалювальної площі</t>
  </si>
  <si>
    <t>природний газ на 1 к.м.загальної площі</t>
  </si>
  <si>
    <t>водопостачання на 1 к.м. загальної площі</t>
  </si>
  <si>
    <t>вивіз побутових відходів на 1 кв.м площі</t>
  </si>
  <si>
    <t>виготовлення проектно-кошторисної документації на встановлення пандусів</t>
  </si>
  <si>
    <t>Зміцнення та поліпшення здоров’я населення шляхом забезпечення потреб населення у первинній медичній допомозі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</si>
  <si>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</si>
  <si>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</si>
  <si>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</si>
  <si>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</si>
  <si>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</si>
  <si>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</si>
  <si>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</si>
  <si>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</si>
  <si>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</si>
  <si>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</si>
  <si>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</si>
  <si>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</si>
  <si>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Програми підтримки благодійної служби милосердя "Карітас" в м.Чорткові на 2022-2024 роки</t>
  </si>
  <si>
    <t>Програми по забезпеченню пільгових категорій громадян  Чортківської міської територіальної громади  лікарськими засобами у разі амбулаторного лікування на 2020-2022 роки</t>
  </si>
  <si>
    <t>Рішення виконкому міської ради від 30.08.2022 р. № 290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</si>
  <si>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Програма підтримки благодійної організації "Дім Милосердя" на 2022 рік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</si>
  <si>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</si>
  <si>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Витрати на програму</t>
  </si>
  <si>
    <t>грн/місяць</t>
  </si>
  <si>
    <t>кошторис доходів і видатків</t>
  </si>
  <si>
    <t>Кількість заходів, залучених до прграми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</si>
  <si>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</si>
  <si>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</si>
  <si>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</si>
  <si>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</si>
  <si>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</si>
  <si>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</si>
  <si>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Середньомісячна вартість витрат на одну особу</t>
  </si>
  <si>
    <t>Рівень забезпечення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</si>
  <si>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23.12.2021 р. №863 "Про бюджет Чортківської міської територіальної громади на 2022 рік"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</si>
  <si>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</si>
  <si>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0812152</t>
  </si>
  <si>
    <t>Інші програми та заходи у сфері охорони здоров`я</t>
  </si>
  <si>
    <t>2152</t>
  </si>
  <si>
    <t>0763</t>
  </si>
  <si>
    <t>Забезпечення державної соціальної підтримки окремим категоріям населення</t>
  </si>
  <si>
    <t>Забезпечення надання пільг з оплати послуг зв`язку</t>
  </si>
  <si>
    <t>Забезпечення надання пільг з оплати послуг зв’язку окремим категоріям громадян Чортківської міської територіальної громади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</si>
  <si>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</si>
  <si>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кількість отримувачів пільг на оплату послуг зв`язку (користування телефоном),</t>
  </si>
  <si>
    <t>середньомісячна вартість витрат на надання пільг з послуг зв`язку (користування телефоном)</t>
  </si>
  <si>
    <t>питома вага пільговиків, які отримали пільгові послуги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</si>
  <si>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</si>
  <si>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</si>
  <si>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0813032</t>
  </si>
  <si>
    <t>Надання пільг окремим категоріям громадян з оплати послуг зв`язку</t>
  </si>
  <si>
    <t>3032</t>
  </si>
  <si>
    <t>1070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</si>
  <si>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</si>
  <si>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</si>
  <si>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кількість осіб, які мають право на пільговий проїзд автомобільним транспортом</t>
  </si>
  <si>
    <t>статзвіт</t>
  </si>
  <si>
    <t>кількість підприємств - отримувачів компенсації за пільговий проїзд окремих категорій громадян</t>
  </si>
  <si>
    <t>звітність</t>
  </si>
  <si>
    <t>середньомісячний розмір компенсації перевізнику за пільговий проїзд автомобільним транспортом</t>
  </si>
  <si>
    <t>питома вага відшкодованих компенсацій до нарахованих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</si>
  <si>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року №90 "Про фінансування видатків на компенсаційні виплати за пільговий проїзд окремим категоріям громадян Чортківської міської територіальної громади автомобільним транспортом на автобусних маршрутах загального користування на 2021-2023 роки"
Рішення сесії міської ради від 23.12.2021 р. №863 "Про бюджет Чортківської міської територіальної громади на 2022 рік"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</si>
  <si>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</si>
  <si>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</si>
  <si>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</si>
  <si>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Забезпечення державної соціальної підтримки окремих категорій населення</t>
  </si>
  <si>
    <t>Проведення розрахунків  за пільговий проїзд окремих категорій громадян на залізничному транспорті</t>
  </si>
  <si>
    <t>Проведення розрахунків з підприємствами  за пільговий проїзд окремих категорій громадян Чортківської міської територіальної громади залізничним транспортом</t>
  </si>
  <si>
    <t>Матеріальні затрати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</si>
  <si>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2021-2023 роки</t>
  </si>
  <si>
    <t>кількість осіб, які мають право на пільговий проїзд залізничним транспортом</t>
  </si>
  <si>
    <t>середньомісячний розмір компенсації за пільговий проїзд залізничним транспортом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</si>
  <si>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р. № 94 "Програма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2121-2023 роки";
Рішення сесії міської ради від 23.12.2021 р. №863 "Про бюджет Чортківської міської територіальної громади на 2022 рік"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</si>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</sst>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1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192</v>
      </c>
      <c r="B19" s="40" t="s">
        <v>233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237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238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234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4489000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4489000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78.75" customHeight="1">
      <c r="A26" s="69" t="s">
        <v>218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202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203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203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38.25" customHeight="1">
      <c r="A49" s="70">
        <v>1</v>
      </c>
      <c r="B49" s="70"/>
      <c r="C49" s="70"/>
      <c r="D49" s="83" t="s">
        <v>204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4489000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4489000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s="4" customFormat="1" ht="12.75">
      <c r="A50" s="86"/>
      <c r="B50" s="86"/>
      <c r="C50" s="86"/>
      <c r="D50" s="110" t="s">
        <v>205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4489000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4489000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180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166</v>
      </c>
      <c r="B54" s="51"/>
      <c r="C54" s="51"/>
      <c r="D54" s="52" t="s">
        <v>172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167</v>
      </c>
      <c r="AC54" s="51"/>
      <c r="AD54" s="51"/>
      <c r="AE54" s="51"/>
      <c r="AF54" s="51"/>
      <c r="AG54" s="51"/>
      <c r="AH54" s="51"/>
      <c r="AI54" s="51"/>
      <c r="AJ54" s="51" t="s">
        <v>168</v>
      </c>
      <c r="AK54" s="51"/>
      <c r="AL54" s="51"/>
      <c r="AM54" s="51"/>
      <c r="AN54" s="51"/>
      <c r="AO54" s="51"/>
      <c r="AP54" s="51"/>
      <c r="AQ54" s="51"/>
      <c r="AR54" s="51" t="s">
        <v>165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144</v>
      </c>
      <c r="B57" s="70"/>
      <c r="C57" s="70"/>
      <c r="D57" s="71" t="s">
        <v>145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146</v>
      </c>
      <c r="AC57" s="64"/>
      <c r="AD57" s="64"/>
      <c r="AE57" s="64"/>
      <c r="AF57" s="64"/>
      <c r="AG57" s="64"/>
      <c r="AH57" s="64"/>
      <c r="AI57" s="64"/>
      <c r="AJ57" s="64" t="s">
        <v>147</v>
      </c>
      <c r="AK57" s="64"/>
      <c r="AL57" s="64"/>
      <c r="AM57" s="64"/>
      <c r="AN57" s="64"/>
      <c r="AO57" s="64"/>
      <c r="AP57" s="64"/>
      <c r="AQ57" s="64"/>
      <c r="AR57" s="64" t="s">
        <v>148</v>
      </c>
      <c r="AS57" s="64"/>
      <c r="AT57" s="64"/>
      <c r="AU57" s="64"/>
      <c r="AV57" s="64"/>
      <c r="AW57" s="64"/>
      <c r="AX57" s="64"/>
      <c r="AY57" s="64"/>
      <c r="CA57" s="1" t="s">
        <v>153</v>
      </c>
    </row>
    <row r="58" spans="1:79" s="4" customFormat="1" ht="12.75" customHeight="1">
      <c r="A58" s="86"/>
      <c r="B58" s="86"/>
      <c r="C58" s="86"/>
      <c r="D58" s="87" t="s">
        <v>165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154</v>
      </c>
    </row>
    <row r="60" spans="1:64" ht="15.75" customHeight="1">
      <c r="A60" s="67" t="s">
        <v>181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1" t="s">
        <v>166</v>
      </c>
      <c r="B61" s="51"/>
      <c r="C61" s="51"/>
      <c r="D61" s="51"/>
      <c r="E61" s="51"/>
      <c r="F61" s="51"/>
      <c r="G61" s="58" t="s">
        <v>182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140</v>
      </c>
      <c r="AA61" s="51"/>
      <c r="AB61" s="51"/>
      <c r="AC61" s="51"/>
      <c r="AD61" s="51"/>
      <c r="AE61" s="51" t="s">
        <v>139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167</v>
      </c>
      <c r="AP61" s="59"/>
      <c r="AQ61" s="59"/>
      <c r="AR61" s="59"/>
      <c r="AS61" s="59"/>
      <c r="AT61" s="59"/>
      <c r="AU61" s="59"/>
      <c r="AV61" s="60"/>
      <c r="AW61" s="58" t="s">
        <v>168</v>
      </c>
      <c r="AX61" s="59"/>
      <c r="AY61" s="59"/>
      <c r="AZ61" s="59"/>
      <c r="BA61" s="59"/>
      <c r="BB61" s="59"/>
      <c r="BC61" s="59"/>
      <c r="BD61" s="60"/>
      <c r="BE61" s="58" t="s">
        <v>165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70" t="s">
        <v>171</v>
      </c>
      <c r="B63" s="70"/>
      <c r="C63" s="70"/>
      <c r="D63" s="70"/>
      <c r="E63" s="70"/>
      <c r="F63" s="70"/>
      <c r="G63" s="71" t="s">
        <v>145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157</v>
      </c>
      <c r="AA63" s="70"/>
      <c r="AB63" s="70"/>
      <c r="AC63" s="70"/>
      <c r="AD63" s="70"/>
      <c r="AE63" s="100" t="s">
        <v>170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146</v>
      </c>
      <c r="AP63" s="64"/>
      <c r="AQ63" s="64"/>
      <c r="AR63" s="64"/>
      <c r="AS63" s="64"/>
      <c r="AT63" s="64"/>
      <c r="AU63" s="64"/>
      <c r="AV63" s="64"/>
      <c r="AW63" s="64" t="s">
        <v>169</v>
      </c>
      <c r="AX63" s="64"/>
      <c r="AY63" s="64"/>
      <c r="AZ63" s="64"/>
      <c r="BA63" s="64"/>
      <c r="BB63" s="64"/>
      <c r="BC63" s="64"/>
      <c r="BD63" s="64"/>
      <c r="BE63" s="64" t="s">
        <v>207</v>
      </c>
      <c r="BF63" s="64"/>
      <c r="BG63" s="64"/>
      <c r="BH63" s="64"/>
      <c r="BI63" s="64"/>
      <c r="BJ63" s="64"/>
      <c r="BK63" s="64"/>
      <c r="BL63" s="64"/>
      <c r="CA63" s="1" t="s">
        <v>155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206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156</v>
      </c>
    </row>
    <row r="65" spans="1:64" ht="12.75" customHeight="1">
      <c r="A65" s="70">
        <v>0</v>
      </c>
      <c r="B65" s="70"/>
      <c r="C65" s="70"/>
      <c r="D65" s="70"/>
      <c r="E65" s="70"/>
      <c r="F65" s="70"/>
      <c r="G65" s="118" t="s">
        <v>208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209</v>
      </c>
      <c r="AA65" s="82"/>
      <c r="AB65" s="82"/>
      <c r="AC65" s="82"/>
      <c r="AD65" s="82"/>
      <c r="AE65" s="113" t="s">
        <v>210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25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25</v>
      </c>
      <c r="BF65" s="78"/>
      <c r="BG65" s="78"/>
      <c r="BH65" s="78"/>
      <c r="BI65" s="78"/>
      <c r="BJ65" s="78"/>
      <c r="BK65" s="78"/>
      <c r="BL65" s="78"/>
    </row>
    <row r="66" spans="1:64" s="4" customFormat="1" ht="12.75" customHeight="1">
      <c r="A66" s="86">
        <v>0</v>
      </c>
      <c r="B66" s="86"/>
      <c r="C66" s="86"/>
      <c r="D66" s="86"/>
      <c r="E66" s="86"/>
      <c r="F66" s="86"/>
      <c r="G66" s="115" t="s">
        <v>211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91"/>
      <c r="AA66" s="91"/>
      <c r="AB66" s="91"/>
      <c r="AC66" s="91"/>
      <c r="AD66" s="91"/>
      <c r="AE66" s="92"/>
      <c r="AF66" s="92"/>
      <c r="AG66" s="92"/>
      <c r="AH66" s="92"/>
      <c r="AI66" s="92"/>
      <c r="AJ66" s="92"/>
      <c r="AK66" s="92"/>
      <c r="AL66" s="92"/>
      <c r="AM66" s="92"/>
      <c r="AN66" s="87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212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209</v>
      </c>
      <c r="AA67" s="82"/>
      <c r="AB67" s="82"/>
      <c r="AC67" s="82"/>
      <c r="AD67" s="82"/>
      <c r="AE67" s="113" t="s">
        <v>213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10200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10200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214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215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209</v>
      </c>
      <c r="AA69" s="82"/>
      <c r="AB69" s="82"/>
      <c r="AC69" s="82"/>
      <c r="AD69" s="82"/>
      <c r="AE69" s="113" t="s">
        <v>213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408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408</v>
      </c>
      <c r="BF69" s="78"/>
      <c r="BG69" s="78"/>
      <c r="BH69" s="78"/>
      <c r="BI69" s="78"/>
      <c r="BJ69" s="78"/>
      <c r="BK69" s="78"/>
      <c r="BL69" s="78"/>
    </row>
    <row r="70" spans="1:64" ht="12.75" customHeight="1">
      <c r="A70" s="70">
        <v>0</v>
      </c>
      <c r="B70" s="70"/>
      <c r="C70" s="70"/>
      <c r="D70" s="70"/>
      <c r="E70" s="70"/>
      <c r="F70" s="70"/>
      <c r="G70" s="118" t="s">
        <v>216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217</v>
      </c>
      <c r="AA70" s="82"/>
      <c r="AB70" s="82"/>
      <c r="AC70" s="82"/>
      <c r="AD70" s="82"/>
      <c r="AE70" s="113" t="s">
        <v>213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179.6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179.6</v>
      </c>
      <c r="BF70" s="78"/>
      <c r="BG70" s="78"/>
      <c r="BH70" s="78"/>
      <c r="BI70" s="78"/>
      <c r="BJ70" s="78"/>
      <c r="BK70" s="78"/>
      <c r="BL70" s="7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3" t="s">
        <v>225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42" t="s">
        <v>227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23:59" ht="12.75">
      <c r="W74" s="96" t="s">
        <v>143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190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" ht="15.75" customHeight="1">
      <c r="A75" s="90" t="s">
        <v>141</v>
      </c>
      <c r="B75" s="90"/>
      <c r="C75" s="90"/>
      <c r="D75" s="90"/>
      <c r="E75" s="90"/>
      <c r="F75" s="90"/>
    </row>
    <row r="76" spans="1:45" ht="12.75" customHeight="1">
      <c r="A76" s="105" t="s">
        <v>224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2.75">
      <c r="A77" s="107" t="s">
        <v>185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3" t="s">
        <v>226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2" t="s">
        <v>228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23:59" ht="12.75">
      <c r="W80" s="96" t="s">
        <v>143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190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8" ht="12.75">
      <c r="A81" s="108">
        <v>44600</v>
      </c>
      <c r="B81" s="109"/>
      <c r="C81" s="109"/>
      <c r="D81" s="109"/>
      <c r="E81" s="109"/>
      <c r="F81" s="109"/>
      <c r="G81" s="109"/>
      <c r="H81" s="109"/>
    </row>
    <row r="82" spans="1:17" ht="12.75">
      <c r="A82" s="96" t="s">
        <v>183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184</v>
      </c>
    </row>
  </sheetData>
  <mergeCells count="197"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192</v>
      </c>
      <c r="B19" s="40" t="s">
        <v>36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38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39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37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4215900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4206900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9000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10.25" customHeight="1">
      <c r="A26" s="69" t="s">
        <v>34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333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35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25.5" customHeight="1">
      <c r="A41" s="70">
        <v>1</v>
      </c>
      <c r="B41" s="70"/>
      <c r="C41" s="70"/>
      <c r="D41" s="70"/>
      <c r="E41" s="70"/>
      <c r="F41" s="70"/>
      <c r="G41" s="83" t="s">
        <v>16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25.5" customHeight="1">
      <c r="A49" s="70">
        <v>1</v>
      </c>
      <c r="B49" s="70"/>
      <c r="C49" s="70"/>
      <c r="D49" s="83" t="s">
        <v>17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160000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160000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ht="38.25" customHeight="1">
      <c r="A50" s="70">
        <v>2</v>
      </c>
      <c r="B50" s="70"/>
      <c r="C50" s="70"/>
      <c r="D50" s="83" t="s">
        <v>18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8">
        <v>4046900</v>
      </c>
      <c r="AD50" s="78"/>
      <c r="AE50" s="78"/>
      <c r="AF50" s="78"/>
      <c r="AG50" s="78"/>
      <c r="AH50" s="78"/>
      <c r="AI50" s="78"/>
      <c r="AJ50" s="78"/>
      <c r="AK50" s="78">
        <v>9000</v>
      </c>
      <c r="AL50" s="78"/>
      <c r="AM50" s="78"/>
      <c r="AN50" s="78"/>
      <c r="AO50" s="78"/>
      <c r="AP50" s="78"/>
      <c r="AQ50" s="78"/>
      <c r="AR50" s="78"/>
      <c r="AS50" s="78">
        <f>AC50+AK50</f>
        <v>4055900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6"/>
      <c r="B51" s="86"/>
      <c r="C51" s="86"/>
      <c r="D51" s="110" t="s">
        <v>205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65">
        <v>4206900</v>
      </c>
      <c r="AD51" s="65"/>
      <c r="AE51" s="65"/>
      <c r="AF51" s="65"/>
      <c r="AG51" s="65"/>
      <c r="AH51" s="65"/>
      <c r="AI51" s="65"/>
      <c r="AJ51" s="65"/>
      <c r="AK51" s="65">
        <v>9000</v>
      </c>
      <c r="AL51" s="65"/>
      <c r="AM51" s="65"/>
      <c r="AN51" s="65"/>
      <c r="AO51" s="65"/>
      <c r="AP51" s="65"/>
      <c r="AQ51" s="65"/>
      <c r="AR51" s="65"/>
      <c r="AS51" s="65">
        <f>AC51+AK51</f>
        <v>4215900</v>
      </c>
      <c r="AT51" s="65"/>
      <c r="AU51" s="65"/>
      <c r="AV51" s="65"/>
      <c r="AW51" s="65"/>
      <c r="AX51" s="65"/>
      <c r="AY51" s="65"/>
      <c r="AZ51" s="6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8" t="s">
        <v>180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64" ht="15" customHeight="1">
      <c r="A54" s="66" t="s">
        <v>231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1" t="s">
        <v>166</v>
      </c>
      <c r="B55" s="51"/>
      <c r="C55" s="51"/>
      <c r="D55" s="52" t="s">
        <v>172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51" t="s">
        <v>167</v>
      </c>
      <c r="AC55" s="51"/>
      <c r="AD55" s="51"/>
      <c r="AE55" s="51"/>
      <c r="AF55" s="51"/>
      <c r="AG55" s="51"/>
      <c r="AH55" s="51"/>
      <c r="AI55" s="51"/>
      <c r="AJ55" s="51" t="s">
        <v>168</v>
      </c>
      <c r="AK55" s="51"/>
      <c r="AL55" s="51"/>
      <c r="AM55" s="51"/>
      <c r="AN55" s="51"/>
      <c r="AO55" s="51"/>
      <c r="AP55" s="51"/>
      <c r="AQ55" s="51"/>
      <c r="AR55" s="51" t="s">
        <v>165</v>
      </c>
      <c r="AS55" s="51"/>
      <c r="AT55" s="51"/>
      <c r="AU55" s="51"/>
      <c r="AV55" s="51"/>
      <c r="AW55" s="51"/>
      <c r="AX55" s="51"/>
      <c r="AY55" s="51"/>
    </row>
    <row r="56" spans="1:51" ht="28.5" customHeight="1">
      <c r="A56" s="51"/>
      <c r="B56" s="51"/>
      <c r="C56" s="51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</row>
    <row r="57" spans="1:51" ht="15.75" customHeight="1">
      <c r="A57" s="51">
        <v>1</v>
      </c>
      <c r="B57" s="51"/>
      <c r="C57" s="51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1">
        <v>3</v>
      </c>
      <c r="AC57" s="51"/>
      <c r="AD57" s="51"/>
      <c r="AE57" s="51"/>
      <c r="AF57" s="51"/>
      <c r="AG57" s="51"/>
      <c r="AH57" s="51"/>
      <c r="AI57" s="51"/>
      <c r="AJ57" s="51">
        <v>4</v>
      </c>
      <c r="AK57" s="51"/>
      <c r="AL57" s="51"/>
      <c r="AM57" s="51"/>
      <c r="AN57" s="51"/>
      <c r="AO57" s="51"/>
      <c r="AP57" s="51"/>
      <c r="AQ57" s="51"/>
      <c r="AR57" s="51">
        <v>5</v>
      </c>
      <c r="AS57" s="51"/>
      <c r="AT57" s="51"/>
      <c r="AU57" s="51"/>
      <c r="AV57" s="51"/>
      <c r="AW57" s="51"/>
      <c r="AX57" s="51"/>
      <c r="AY57" s="51"/>
    </row>
    <row r="58" spans="1:79" ht="12.75" customHeight="1" hidden="1">
      <c r="A58" s="70" t="s">
        <v>144</v>
      </c>
      <c r="B58" s="70"/>
      <c r="C58" s="70"/>
      <c r="D58" s="71" t="s">
        <v>145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4" t="s">
        <v>146</v>
      </c>
      <c r="AC58" s="64"/>
      <c r="AD58" s="64"/>
      <c r="AE58" s="64"/>
      <c r="AF58" s="64"/>
      <c r="AG58" s="64"/>
      <c r="AH58" s="64"/>
      <c r="AI58" s="64"/>
      <c r="AJ58" s="64" t="s">
        <v>147</v>
      </c>
      <c r="AK58" s="64"/>
      <c r="AL58" s="64"/>
      <c r="AM58" s="64"/>
      <c r="AN58" s="64"/>
      <c r="AO58" s="64"/>
      <c r="AP58" s="64"/>
      <c r="AQ58" s="64"/>
      <c r="AR58" s="64" t="s">
        <v>148</v>
      </c>
      <c r="AS58" s="64"/>
      <c r="AT58" s="64"/>
      <c r="AU58" s="64"/>
      <c r="AV58" s="64"/>
      <c r="AW58" s="64"/>
      <c r="AX58" s="64"/>
      <c r="AY58" s="64"/>
      <c r="CA58" s="1" t="s">
        <v>153</v>
      </c>
    </row>
    <row r="59" spans="1:79" ht="12.75" customHeight="1">
      <c r="A59" s="70">
        <v>1</v>
      </c>
      <c r="B59" s="70"/>
      <c r="C59" s="70"/>
      <c r="D59" s="83" t="s">
        <v>19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8">
        <v>160000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>AB59+AJ59</f>
        <v>160000</v>
      </c>
      <c r="AS59" s="78"/>
      <c r="AT59" s="78"/>
      <c r="AU59" s="78"/>
      <c r="AV59" s="78"/>
      <c r="AW59" s="78"/>
      <c r="AX59" s="78"/>
      <c r="AY59" s="78"/>
      <c r="CA59" s="1" t="s">
        <v>154</v>
      </c>
    </row>
    <row r="60" spans="1:51" s="4" customFormat="1" ht="12.75" customHeight="1">
      <c r="A60" s="86"/>
      <c r="B60" s="86"/>
      <c r="C60" s="86"/>
      <c r="D60" s="110" t="s">
        <v>165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/>
      <c r="AB60" s="65">
        <v>160000</v>
      </c>
      <c r="AC60" s="65"/>
      <c r="AD60" s="65"/>
      <c r="AE60" s="65"/>
      <c r="AF60" s="65"/>
      <c r="AG60" s="65"/>
      <c r="AH60" s="65"/>
      <c r="AI60" s="65"/>
      <c r="AJ60" s="65">
        <v>0</v>
      </c>
      <c r="AK60" s="65"/>
      <c r="AL60" s="65"/>
      <c r="AM60" s="65"/>
      <c r="AN60" s="65"/>
      <c r="AO60" s="65"/>
      <c r="AP60" s="65"/>
      <c r="AQ60" s="65"/>
      <c r="AR60" s="65">
        <f>AB60+AJ60</f>
        <v>160000</v>
      </c>
      <c r="AS60" s="65"/>
      <c r="AT60" s="65"/>
      <c r="AU60" s="65"/>
      <c r="AV60" s="65"/>
      <c r="AW60" s="65"/>
      <c r="AX60" s="65"/>
      <c r="AY60" s="65"/>
    </row>
    <row r="62" spans="1:64" ht="15.75" customHeight="1">
      <c r="A62" s="67" t="s">
        <v>181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64" ht="30" customHeight="1">
      <c r="A63" s="51" t="s">
        <v>166</v>
      </c>
      <c r="B63" s="51"/>
      <c r="C63" s="51"/>
      <c r="D63" s="51"/>
      <c r="E63" s="51"/>
      <c r="F63" s="51"/>
      <c r="G63" s="58" t="s">
        <v>182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 t="s">
        <v>140</v>
      </c>
      <c r="AA63" s="51"/>
      <c r="AB63" s="51"/>
      <c r="AC63" s="51"/>
      <c r="AD63" s="51"/>
      <c r="AE63" s="51" t="s">
        <v>139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8" t="s">
        <v>167</v>
      </c>
      <c r="AP63" s="59"/>
      <c r="AQ63" s="59"/>
      <c r="AR63" s="59"/>
      <c r="AS63" s="59"/>
      <c r="AT63" s="59"/>
      <c r="AU63" s="59"/>
      <c r="AV63" s="60"/>
      <c r="AW63" s="58" t="s">
        <v>168</v>
      </c>
      <c r="AX63" s="59"/>
      <c r="AY63" s="59"/>
      <c r="AZ63" s="59"/>
      <c r="BA63" s="59"/>
      <c r="BB63" s="59"/>
      <c r="BC63" s="59"/>
      <c r="BD63" s="60"/>
      <c r="BE63" s="58" t="s">
        <v>165</v>
      </c>
      <c r="BF63" s="59"/>
      <c r="BG63" s="59"/>
      <c r="BH63" s="59"/>
      <c r="BI63" s="59"/>
      <c r="BJ63" s="59"/>
      <c r="BK63" s="59"/>
      <c r="BL63" s="60"/>
    </row>
    <row r="64" spans="1:64" ht="15.75" customHeight="1">
      <c r="A64" s="51">
        <v>1</v>
      </c>
      <c r="B64" s="51"/>
      <c r="C64" s="51"/>
      <c r="D64" s="51"/>
      <c r="E64" s="51"/>
      <c r="F64" s="51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1">
        <v>3</v>
      </c>
      <c r="AA64" s="51"/>
      <c r="AB64" s="51"/>
      <c r="AC64" s="51"/>
      <c r="AD64" s="51"/>
      <c r="AE64" s="51">
        <v>4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51">
        <v>5</v>
      </c>
      <c r="AP64" s="51"/>
      <c r="AQ64" s="51"/>
      <c r="AR64" s="51"/>
      <c r="AS64" s="51"/>
      <c r="AT64" s="51"/>
      <c r="AU64" s="51"/>
      <c r="AV64" s="51"/>
      <c r="AW64" s="51">
        <v>6</v>
      </c>
      <c r="AX64" s="51"/>
      <c r="AY64" s="51"/>
      <c r="AZ64" s="51"/>
      <c r="BA64" s="51"/>
      <c r="BB64" s="51"/>
      <c r="BC64" s="51"/>
      <c r="BD64" s="51"/>
      <c r="BE64" s="51">
        <v>7</v>
      </c>
      <c r="BF64" s="51"/>
      <c r="BG64" s="51"/>
      <c r="BH64" s="51"/>
      <c r="BI64" s="51"/>
      <c r="BJ64" s="51"/>
      <c r="BK64" s="51"/>
      <c r="BL64" s="51"/>
    </row>
    <row r="65" spans="1:79" ht="12.75" customHeight="1" hidden="1">
      <c r="A65" s="70" t="s">
        <v>171</v>
      </c>
      <c r="B65" s="70"/>
      <c r="C65" s="70"/>
      <c r="D65" s="70"/>
      <c r="E65" s="70"/>
      <c r="F65" s="70"/>
      <c r="G65" s="71" t="s">
        <v>145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0" t="s">
        <v>157</v>
      </c>
      <c r="AA65" s="70"/>
      <c r="AB65" s="70"/>
      <c r="AC65" s="70"/>
      <c r="AD65" s="70"/>
      <c r="AE65" s="100" t="s">
        <v>170</v>
      </c>
      <c r="AF65" s="100"/>
      <c r="AG65" s="100"/>
      <c r="AH65" s="100"/>
      <c r="AI65" s="100"/>
      <c r="AJ65" s="100"/>
      <c r="AK65" s="100"/>
      <c r="AL65" s="100"/>
      <c r="AM65" s="100"/>
      <c r="AN65" s="71"/>
      <c r="AO65" s="64" t="s">
        <v>146</v>
      </c>
      <c r="AP65" s="64"/>
      <c r="AQ65" s="64"/>
      <c r="AR65" s="64"/>
      <c r="AS65" s="64"/>
      <c r="AT65" s="64"/>
      <c r="AU65" s="64"/>
      <c r="AV65" s="64"/>
      <c r="AW65" s="64" t="s">
        <v>169</v>
      </c>
      <c r="AX65" s="64"/>
      <c r="AY65" s="64"/>
      <c r="AZ65" s="64"/>
      <c r="BA65" s="64"/>
      <c r="BB65" s="64"/>
      <c r="BC65" s="64"/>
      <c r="BD65" s="64"/>
      <c r="BE65" s="64" t="s">
        <v>207</v>
      </c>
      <c r="BF65" s="64"/>
      <c r="BG65" s="64"/>
      <c r="BH65" s="64"/>
      <c r="BI65" s="64"/>
      <c r="BJ65" s="64"/>
      <c r="BK65" s="64"/>
      <c r="BL65" s="64"/>
      <c r="CA65" s="1" t="s">
        <v>155</v>
      </c>
    </row>
    <row r="66" spans="1:79" s="4" customFormat="1" ht="12.75" customHeight="1">
      <c r="A66" s="86">
        <v>0</v>
      </c>
      <c r="B66" s="86"/>
      <c r="C66" s="86"/>
      <c r="D66" s="86"/>
      <c r="E66" s="86"/>
      <c r="F66" s="86"/>
      <c r="G66" s="97" t="s">
        <v>206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91"/>
      <c r="AA66" s="91"/>
      <c r="AB66" s="91"/>
      <c r="AC66" s="91"/>
      <c r="AD66" s="91"/>
      <c r="AE66" s="92"/>
      <c r="AF66" s="92"/>
      <c r="AG66" s="92"/>
      <c r="AH66" s="92"/>
      <c r="AI66" s="92"/>
      <c r="AJ66" s="92"/>
      <c r="AK66" s="92"/>
      <c r="AL66" s="92"/>
      <c r="AM66" s="92"/>
      <c r="AN66" s="87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CA66" s="4" t="s">
        <v>156</v>
      </c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20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209</v>
      </c>
      <c r="AA67" s="82"/>
      <c r="AB67" s="82"/>
      <c r="AC67" s="82"/>
      <c r="AD67" s="82"/>
      <c r="AE67" s="118" t="s">
        <v>21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78">
        <v>1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</v>
      </c>
      <c r="BF67" s="78"/>
      <c r="BG67" s="78"/>
      <c r="BH67" s="78"/>
      <c r="BI67" s="78"/>
      <c r="BJ67" s="78"/>
      <c r="BK67" s="78"/>
      <c r="BL67" s="78"/>
    </row>
    <row r="68" spans="1:64" ht="12.75" customHeight="1">
      <c r="A68" s="70">
        <v>0</v>
      </c>
      <c r="B68" s="70"/>
      <c r="C68" s="70"/>
      <c r="D68" s="70"/>
      <c r="E68" s="70"/>
      <c r="F68" s="70"/>
      <c r="G68" s="118" t="s">
        <v>22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209</v>
      </c>
      <c r="AA68" s="82"/>
      <c r="AB68" s="82"/>
      <c r="AC68" s="82"/>
      <c r="AD68" s="82"/>
      <c r="AE68" s="118" t="s">
        <v>21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78">
        <v>2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2</v>
      </c>
      <c r="BF68" s="78"/>
      <c r="BG68" s="78"/>
      <c r="BH68" s="78"/>
      <c r="BI68" s="78"/>
      <c r="BJ68" s="78"/>
      <c r="BK68" s="78"/>
      <c r="BL68" s="78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 t="s">
        <v>23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209</v>
      </c>
      <c r="AA69" s="82"/>
      <c r="AB69" s="82"/>
      <c r="AC69" s="82"/>
      <c r="AD69" s="82"/>
      <c r="AE69" s="118" t="s">
        <v>210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78">
        <v>29.5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29.5</v>
      </c>
      <c r="BF69" s="78"/>
      <c r="BG69" s="78"/>
      <c r="BH69" s="78"/>
      <c r="BI69" s="78"/>
      <c r="BJ69" s="78"/>
      <c r="BK69" s="78"/>
      <c r="BL69" s="78"/>
    </row>
    <row r="70" spans="1:64" ht="25.5" customHeight="1">
      <c r="A70" s="70">
        <v>0</v>
      </c>
      <c r="B70" s="70"/>
      <c r="C70" s="70"/>
      <c r="D70" s="70"/>
      <c r="E70" s="70"/>
      <c r="F70" s="70"/>
      <c r="G70" s="118" t="s">
        <v>24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209</v>
      </c>
      <c r="AA70" s="82"/>
      <c r="AB70" s="82"/>
      <c r="AC70" s="82"/>
      <c r="AD70" s="82"/>
      <c r="AE70" s="118" t="s">
        <v>210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78">
        <v>24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24</v>
      </c>
      <c r="BF70" s="78"/>
      <c r="BG70" s="78"/>
      <c r="BH70" s="78"/>
      <c r="BI70" s="78"/>
      <c r="BJ70" s="78"/>
      <c r="BK70" s="78"/>
      <c r="BL70" s="78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211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1"/>
      <c r="AA71" s="91"/>
      <c r="AB71" s="91"/>
      <c r="AC71" s="91"/>
      <c r="AD71" s="91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25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322</v>
      </c>
      <c r="AA72" s="82"/>
      <c r="AB72" s="82"/>
      <c r="AC72" s="82"/>
      <c r="AD72" s="82"/>
      <c r="AE72" s="118" t="s">
        <v>26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78">
        <v>600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600</v>
      </c>
      <c r="BF72" s="78"/>
      <c r="BG72" s="78"/>
      <c r="BH72" s="78"/>
      <c r="BI72" s="78"/>
      <c r="BJ72" s="78"/>
      <c r="BK72" s="78"/>
      <c r="BL72" s="78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27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322</v>
      </c>
      <c r="AA73" s="82"/>
      <c r="AB73" s="82"/>
      <c r="AC73" s="82"/>
      <c r="AD73" s="82"/>
      <c r="AE73" s="118" t="s">
        <v>26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78">
        <v>25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25</v>
      </c>
      <c r="BF73" s="78"/>
      <c r="BG73" s="78"/>
      <c r="BH73" s="78"/>
      <c r="BI73" s="78"/>
      <c r="BJ73" s="78"/>
      <c r="BK73" s="78"/>
      <c r="BL73" s="78"/>
    </row>
    <row r="74" spans="1:64" s="4" customFormat="1" ht="25.5" customHeight="1">
      <c r="A74" s="86">
        <v>0</v>
      </c>
      <c r="B74" s="86"/>
      <c r="C74" s="86"/>
      <c r="D74" s="86"/>
      <c r="E74" s="86"/>
      <c r="F74" s="86"/>
      <c r="G74" s="115" t="s">
        <v>28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1" t="s">
        <v>322</v>
      </c>
      <c r="AA74" s="91"/>
      <c r="AB74" s="91"/>
      <c r="AC74" s="91"/>
      <c r="AD74" s="91"/>
      <c r="AE74" s="115"/>
      <c r="AF74" s="116"/>
      <c r="AG74" s="116"/>
      <c r="AH74" s="116"/>
      <c r="AI74" s="116"/>
      <c r="AJ74" s="116"/>
      <c r="AK74" s="116"/>
      <c r="AL74" s="116"/>
      <c r="AM74" s="116"/>
      <c r="AN74" s="117"/>
      <c r="AO74" s="65">
        <v>600</v>
      </c>
      <c r="AP74" s="65"/>
      <c r="AQ74" s="65"/>
      <c r="AR74" s="65"/>
      <c r="AS74" s="65"/>
      <c r="AT74" s="65"/>
      <c r="AU74" s="65"/>
      <c r="AV74" s="65"/>
      <c r="AW74" s="65">
        <v>600</v>
      </c>
      <c r="AX74" s="65"/>
      <c r="AY74" s="65"/>
      <c r="AZ74" s="65"/>
      <c r="BA74" s="65"/>
      <c r="BB74" s="65"/>
      <c r="BC74" s="65"/>
      <c r="BD74" s="65"/>
      <c r="BE74" s="65">
        <v>1200</v>
      </c>
      <c r="BF74" s="65"/>
      <c r="BG74" s="65"/>
      <c r="BH74" s="65"/>
      <c r="BI74" s="65"/>
      <c r="BJ74" s="65"/>
      <c r="BK74" s="65"/>
      <c r="BL74" s="65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29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322</v>
      </c>
      <c r="AA75" s="82"/>
      <c r="AB75" s="82"/>
      <c r="AC75" s="82"/>
      <c r="AD75" s="82"/>
      <c r="AE75" s="118" t="s">
        <v>26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78">
        <v>165</v>
      </c>
      <c r="AP75" s="78"/>
      <c r="AQ75" s="78"/>
      <c r="AR75" s="78"/>
      <c r="AS75" s="78"/>
      <c r="AT75" s="78"/>
      <c r="AU75" s="78"/>
      <c r="AV75" s="78"/>
      <c r="AW75" s="78">
        <v>165</v>
      </c>
      <c r="AX75" s="78"/>
      <c r="AY75" s="78"/>
      <c r="AZ75" s="78"/>
      <c r="BA75" s="78"/>
      <c r="BB75" s="78"/>
      <c r="BC75" s="78"/>
      <c r="BD75" s="78"/>
      <c r="BE75" s="78">
        <v>330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30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322</v>
      </c>
      <c r="AA76" s="82"/>
      <c r="AB76" s="82"/>
      <c r="AC76" s="82"/>
      <c r="AD76" s="82"/>
      <c r="AE76" s="118" t="s">
        <v>26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78">
        <v>435</v>
      </c>
      <c r="AP76" s="78"/>
      <c r="AQ76" s="78"/>
      <c r="AR76" s="78"/>
      <c r="AS76" s="78"/>
      <c r="AT76" s="78"/>
      <c r="AU76" s="78"/>
      <c r="AV76" s="78"/>
      <c r="AW76" s="78">
        <v>435</v>
      </c>
      <c r="AX76" s="78"/>
      <c r="AY76" s="78"/>
      <c r="AZ76" s="78"/>
      <c r="BA76" s="78"/>
      <c r="BB76" s="78"/>
      <c r="BC76" s="78"/>
      <c r="BD76" s="78"/>
      <c r="BE76" s="78">
        <v>870</v>
      </c>
      <c r="BF76" s="78"/>
      <c r="BG76" s="78"/>
      <c r="BH76" s="78"/>
      <c r="BI76" s="78"/>
      <c r="BJ76" s="78"/>
      <c r="BK76" s="78"/>
      <c r="BL76" s="78"/>
    </row>
    <row r="77" spans="1:64" s="4" customFormat="1" ht="12.75" customHeight="1">
      <c r="A77" s="86">
        <v>0</v>
      </c>
      <c r="B77" s="86"/>
      <c r="C77" s="86"/>
      <c r="D77" s="86"/>
      <c r="E77" s="86"/>
      <c r="F77" s="86"/>
      <c r="G77" s="115" t="s">
        <v>214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1"/>
      <c r="AA77" s="91"/>
      <c r="AB77" s="91"/>
      <c r="AC77" s="91"/>
      <c r="AD77" s="91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</row>
    <row r="78" spans="1:64" ht="38.25" customHeight="1">
      <c r="A78" s="70">
        <v>0</v>
      </c>
      <c r="B78" s="70"/>
      <c r="C78" s="70"/>
      <c r="D78" s="70"/>
      <c r="E78" s="70"/>
      <c r="F78" s="70"/>
      <c r="G78" s="118" t="s">
        <v>31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322</v>
      </c>
      <c r="AA78" s="82"/>
      <c r="AB78" s="82"/>
      <c r="AC78" s="82"/>
      <c r="AD78" s="82"/>
      <c r="AE78" s="118" t="s">
        <v>26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78">
        <v>20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20</v>
      </c>
      <c r="BF78" s="78"/>
      <c r="BG78" s="78"/>
      <c r="BH78" s="78"/>
      <c r="BI78" s="78"/>
      <c r="BJ78" s="78"/>
      <c r="BK78" s="78"/>
      <c r="BL78" s="78"/>
    </row>
    <row r="79" spans="1:64" ht="38.25" customHeight="1">
      <c r="A79" s="70">
        <v>0</v>
      </c>
      <c r="B79" s="70"/>
      <c r="C79" s="70"/>
      <c r="D79" s="70"/>
      <c r="E79" s="70"/>
      <c r="F79" s="70"/>
      <c r="G79" s="118" t="s">
        <v>32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247</v>
      </c>
      <c r="AA79" s="82"/>
      <c r="AB79" s="82"/>
      <c r="AC79" s="82"/>
      <c r="AD79" s="82"/>
      <c r="AE79" s="118" t="s">
        <v>26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78">
        <v>584.3</v>
      </c>
      <c r="AP79" s="78"/>
      <c r="AQ79" s="78"/>
      <c r="AR79" s="78"/>
      <c r="AS79" s="78"/>
      <c r="AT79" s="78"/>
      <c r="AU79" s="78"/>
      <c r="AV79" s="78"/>
      <c r="AW79" s="78">
        <v>1.25</v>
      </c>
      <c r="AX79" s="78"/>
      <c r="AY79" s="78"/>
      <c r="AZ79" s="78"/>
      <c r="BA79" s="78"/>
      <c r="BB79" s="78"/>
      <c r="BC79" s="78"/>
      <c r="BD79" s="78"/>
      <c r="BE79" s="78">
        <v>585.55</v>
      </c>
      <c r="BF79" s="78"/>
      <c r="BG79" s="78"/>
      <c r="BH79" s="78"/>
      <c r="BI79" s="78"/>
      <c r="BJ79" s="78"/>
      <c r="BK79" s="78"/>
      <c r="BL79" s="78"/>
    </row>
    <row r="80" spans="1:64" s="4" customFormat="1" ht="12.75" customHeight="1">
      <c r="A80" s="86">
        <v>0</v>
      </c>
      <c r="B80" s="86"/>
      <c r="C80" s="86"/>
      <c r="D80" s="86"/>
      <c r="E80" s="86"/>
      <c r="F80" s="86"/>
      <c r="G80" s="115" t="s">
        <v>266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1"/>
      <c r="AA80" s="91"/>
      <c r="AB80" s="91"/>
      <c r="AC80" s="91"/>
      <c r="AD80" s="91"/>
      <c r="AE80" s="115"/>
      <c r="AF80" s="116"/>
      <c r="AG80" s="116"/>
      <c r="AH80" s="116"/>
      <c r="AI80" s="116"/>
      <c r="AJ80" s="116"/>
      <c r="AK80" s="116"/>
      <c r="AL80" s="116"/>
      <c r="AM80" s="116"/>
      <c r="AN80" s="117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64" ht="25.5" customHeight="1">
      <c r="A81" s="70">
        <v>0</v>
      </c>
      <c r="B81" s="70"/>
      <c r="C81" s="70"/>
      <c r="D81" s="70"/>
      <c r="E81" s="70"/>
      <c r="F81" s="70"/>
      <c r="G81" s="118" t="s">
        <v>33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268</v>
      </c>
      <c r="AA81" s="82"/>
      <c r="AB81" s="82"/>
      <c r="AC81" s="82"/>
      <c r="AD81" s="82"/>
      <c r="AE81" s="118" t="s">
        <v>26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78">
        <v>95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v>95</v>
      </c>
      <c r="BF81" s="78"/>
      <c r="BG81" s="78"/>
      <c r="BH81" s="78"/>
      <c r="BI81" s="78"/>
      <c r="BJ81" s="78"/>
      <c r="BK81" s="78"/>
      <c r="BL81" s="78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93" t="s">
        <v>225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5"/>
      <c r="AO84" s="42" t="s">
        <v>227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23:59" ht="12.75">
      <c r="W85" s="96" t="s">
        <v>143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 t="s">
        <v>190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spans="1:6" ht="15.75" customHeight="1">
      <c r="A86" s="90" t="s">
        <v>141</v>
      </c>
      <c r="B86" s="90"/>
      <c r="C86" s="90"/>
      <c r="D86" s="90"/>
      <c r="E86" s="90"/>
      <c r="F86" s="90"/>
    </row>
    <row r="87" spans="1:45" ht="12.75" customHeight="1">
      <c r="A87" s="105" t="s">
        <v>224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  <row r="88" spans="1:45" ht="12.75">
      <c r="A88" s="107" t="s">
        <v>185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93" t="s">
        <v>226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5"/>
      <c r="AO90" s="42" t="s">
        <v>228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23:59" ht="12.75">
      <c r="W91" s="96" t="s">
        <v>143</v>
      </c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O91" s="96" t="s">
        <v>190</v>
      </c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 spans="1:8" ht="12.75">
      <c r="A92" s="108">
        <v>44600</v>
      </c>
      <c r="B92" s="109"/>
      <c r="C92" s="109"/>
      <c r="D92" s="109"/>
      <c r="E92" s="109"/>
      <c r="F92" s="109"/>
      <c r="G92" s="109"/>
      <c r="H92" s="109"/>
    </row>
    <row r="93" spans="1:17" ht="12.75">
      <c r="A93" s="96" t="s">
        <v>183</v>
      </c>
      <c r="B93" s="96"/>
      <c r="C93" s="96"/>
      <c r="D93" s="96"/>
      <c r="E93" s="96"/>
      <c r="F93" s="96"/>
      <c r="G93" s="96"/>
      <c r="H93" s="96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184</v>
      </c>
    </row>
  </sheetData>
  <mergeCells count="270">
    <mergeCell ref="A81:F81"/>
    <mergeCell ref="G81:Y81"/>
    <mergeCell ref="Z81:AD81"/>
    <mergeCell ref="AE81:AN81"/>
    <mergeCell ref="AO80:AV80"/>
    <mergeCell ref="AW80:BD80"/>
    <mergeCell ref="BE80:BL80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E69:AN69"/>
    <mergeCell ref="AO69:AV69"/>
    <mergeCell ref="AW69:BD69"/>
    <mergeCell ref="BE69:BL69"/>
    <mergeCell ref="G67:Y67"/>
    <mergeCell ref="A69:F69"/>
    <mergeCell ref="G69:Y69"/>
    <mergeCell ref="Z69:AD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W91:AM91"/>
    <mergeCell ref="A64:F64"/>
    <mergeCell ref="A65:F65"/>
    <mergeCell ref="Z65:AD65"/>
    <mergeCell ref="G64:Y64"/>
    <mergeCell ref="G65:Y65"/>
    <mergeCell ref="G66:Y66"/>
    <mergeCell ref="Z67:AD67"/>
    <mergeCell ref="AE67:AN67"/>
    <mergeCell ref="A67:F67"/>
    <mergeCell ref="A62:BL62"/>
    <mergeCell ref="A63:F63"/>
    <mergeCell ref="AE63:AN63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AO64:AV64"/>
    <mergeCell ref="Z64:AD64"/>
    <mergeCell ref="AE64:AN64"/>
    <mergeCell ref="AE65:AN65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84:BG84"/>
    <mergeCell ref="A86:F86"/>
    <mergeCell ref="A66:F66"/>
    <mergeCell ref="Z66:AD66"/>
    <mergeCell ref="AE66:AN66"/>
    <mergeCell ref="A84:V84"/>
    <mergeCell ref="W84:AM84"/>
    <mergeCell ref="W85:AM85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G66:G8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192</v>
      </c>
      <c r="B19" s="40" t="s">
        <v>49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50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51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308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1762344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1762344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94.5" customHeight="1">
      <c r="A26" s="69" t="s">
        <v>48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40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35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41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25.5" customHeight="1">
      <c r="A49" s="70">
        <v>1</v>
      </c>
      <c r="B49" s="70"/>
      <c r="C49" s="70"/>
      <c r="D49" s="83" t="s">
        <v>42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1762344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1762344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s="4" customFormat="1" ht="12.75">
      <c r="A50" s="86"/>
      <c r="B50" s="86"/>
      <c r="C50" s="86"/>
      <c r="D50" s="110" t="s">
        <v>205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1762344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1762344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180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166</v>
      </c>
      <c r="B54" s="51"/>
      <c r="C54" s="51"/>
      <c r="D54" s="52" t="s">
        <v>172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167</v>
      </c>
      <c r="AC54" s="51"/>
      <c r="AD54" s="51"/>
      <c r="AE54" s="51"/>
      <c r="AF54" s="51"/>
      <c r="AG54" s="51"/>
      <c r="AH54" s="51"/>
      <c r="AI54" s="51"/>
      <c r="AJ54" s="51" t="s">
        <v>168</v>
      </c>
      <c r="AK54" s="51"/>
      <c r="AL54" s="51"/>
      <c r="AM54" s="51"/>
      <c r="AN54" s="51"/>
      <c r="AO54" s="51"/>
      <c r="AP54" s="51"/>
      <c r="AQ54" s="51"/>
      <c r="AR54" s="51" t="s">
        <v>165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144</v>
      </c>
      <c r="B57" s="70"/>
      <c r="C57" s="70"/>
      <c r="D57" s="71" t="s">
        <v>145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146</v>
      </c>
      <c r="AC57" s="64"/>
      <c r="AD57" s="64"/>
      <c r="AE57" s="64"/>
      <c r="AF57" s="64"/>
      <c r="AG57" s="64"/>
      <c r="AH57" s="64"/>
      <c r="AI57" s="64"/>
      <c r="AJ57" s="64" t="s">
        <v>147</v>
      </c>
      <c r="AK57" s="64"/>
      <c r="AL57" s="64"/>
      <c r="AM57" s="64"/>
      <c r="AN57" s="64"/>
      <c r="AO57" s="64"/>
      <c r="AP57" s="64"/>
      <c r="AQ57" s="64"/>
      <c r="AR57" s="64" t="s">
        <v>148</v>
      </c>
      <c r="AS57" s="64"/>
      <c r="AT57" s="64"/>
      <c r="AU57" s="64"/>
      <c r="AV57" s="64"/>
      <c r="AW57" s="64"/>
      <c r="AX57" s="64"/>
      <c r="AY57" s="64"/>
      <c r="CA57" s="1" t="s">
        <v>153</v>
      </c>
    </row>
    <row r="58" spans="1:79" s="4" customFormat="1" ht="12.75" customHeight="1">
      <c r="A58" s="86"/>
      <c r="B58" s="86"/>
      <c r="C58" s="86"/>
      <c r="D58" s="87" t="s">
        <v>165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154</v>
      </c>
    </row>
    <row r="60" spans="1:64" ht="15.75" customHeight="1">
      <c r="A60" s="67" t="s">
        <v>181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1" t="s">
        <v>166</v>
      </c>
      <c r="B61" s="51"/>
      <c r="C61" s="51"/>
      <c r="D61" s="51"/>
      <c r="E61" s="51"/>
      <c r="F61" s="51"/>
      <c r="G61" s="58" t="s">
        <v>182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140</v>
      </c>
      <c r="AA61" s="51"/>
      <c r="AB61" s="51"/>
      <c r="AC61" s="51"/>
      <c r="AD61" s="51"/>
      <c r="AE61" s="51" t="s">
        <v>139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167</v>
      </c>
      <c r="AP61" s="59"/>
      <c r="AQ61" s="59"/>
      <c r="AR61" s="59"/>
      <c r="AS61" s="59"/>
      <c r="AT61" s="59"/>
      <c r="AU61" s="59"/>
      <c r="AV61" s="60"/>
      <c r="AW61" s="58" t="s">
        <v>168</v>
      </c>
      <c r="AX61" s="59"/>
      <c r="AY61" s="59"/>
      <c r="AZ61" s="59"/>
      <c r="BA61" s="59"/>
      <c r="BB61" s="59"/>
      <c r="BC61" s="59"/>
      <c r="BD61" s="60"/>
      <c r="BE61" s="58" t="s">
        <v>165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70" t="s">
        <v>171</v>
      </c>
      <c r="B63" s="70"/>
      <c r="C63" s="70"/>
      <c r="D63" s="70"/>
      <c r="E63" s="70"/>
      <c r="F63" s="70"/>
      <c r="G63" s="71" t="s">
        <v>145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157</v>
      </c>
      <c r="AA63" s="70"/>
      <c r="AB63" s="70"/>
      <c r="AC63" s="70"/>
      <c r="AD63" s="70"/>
      <c r="AE63" s="100" t="s">
        <v>170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146</v>
      </c>
      <c r="AP63" s="64"/>
      <c r="AQ63" s="64"/>
      <c r="AR63" s="64"/>
      <c r="AS63" s="64"/>
      <c r="AT63" s="64"/>
      <c r="AU63" s="64"/>
      <c r="AV63" s="64"/>
      <c r="AW63" s="64" t="s">
        <v>169</v>
      </c>
      <c r="AX63" s="64"/>
      <c r="AY63" s="64"/>
      <c r="AZ63" s="64"/>
      <c r="BA63" s="64"/>
      <c r="BB63" s="64"/>
      <c r="BC63" s="64"/>
      <c r="BD63" s="64"/>
      <c r="BE63" s="64" t="s">
        <v>207</v>
      </c>
      <c r="BF63" s="64"/>
      <c r="BG63" s="64"/>
      <c r="BH63" s="64"/>
      <c r="BI63" s="64"/>
      <c r="BJ63" s="64"/>
      <c r="BK63" s="64"/>
      <c r="BL63" s="64"/>
      <c r="CA63" s="1" t="s">
        <v>155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206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156</v>
      </c>
    </row>
    <row r="65" spans="1:64" ht="12.75" customHeight="1">
      <c r="A65" s="70">
        <v>0</v>
      </c>
      <c r="B65" s="70"/>
      <c r="C65" s="70"/>
      <c r="D65" s="70"/>
      <c r="E65" s="70"/>
      <c r="F65" s="70"/>
      <c r="G65" s="118" t="s">
        <v>208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209</v>
      </c>
      <c r="AA65" s="82"/>
      <c r="AB65" s="82"/>
      <c r="AC65" s="82"/>
      <c r="AD65" s="82"/>
      <c r="AE65" s="113" t="s">
        <v>210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11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11</v>
      </c>
      <c r="BF65" s="78"/>
      <c r="BG65" s="78"/>
      <c r="BH65" s="78"/>
      <c r="BI65" s="78"/>
      <c r="BJ65" s="78"/>
      <c r="BK65" s="78"/>
      <c r="BL65" s="78"/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43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209</v>
      </c>
      <c r="AA66" s="82"/>
      <c r="AB66" s="82"/>
      <c r="AC66" s="82"/>
      <c r="AD66" s="82"/>
      <c r="AE66" s="113"/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211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44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322</v>
      </c>
      <c r="AA68" s="82"/>
      <c r="AB68" s="82"/>
      <c r="AC68" s="82"/>
      <c r="AD68" s="82"/>
      <c r="AE68" s="113"/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22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22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214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25.5" customHeight="1">
      <c r="A70" s="70">
        <v>0</v>
      </c>
      <c r="B70" s="70"/>
      <c r="C70" s="70"/>
      <c r="D70" s="70"/>
      <c r="E70" s="70"/>
      <c r="F70" s="70"/>
      <c r="G70" s="118" t="s">
        <v>45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247</v>
      </c>
      <c r="AA70" s="82"/>
      <c r="AB70" s="82"/>
      <c r="AC70" s="82"/>
      <c r="AD70" s="82"/>
      <c r="AE70" s="113"/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80106.5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80106.5</v>
      </c>
      <c r="BF70" s="78"/>
      <c r="BG70" s="78"/>
      <c r="BH70" s="78"/>
      <c r="BI70" s="78"/>
      <c r="BJ70" s="78"/>
      <c r="BK70" s="78"/>
      <c r="BL70" s="78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266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8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46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268</v>
      </c>
      <c r="AA72" s="82"/>
      <c r="AB72" s="82"/>
      <c r="AC72" s="82"/>
      <c r="AD72" s="82"/>
      <c r="AE72" s="113"/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100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100</v>
      </c>
      <c r="BF72" s="78"/>
      <c r="BG72" s="78"/>
      <c r="BH72" s="78"/>
      <c r="BI72" s="78"/>
      <c r="BJ72" s="78"/>
      <c r="BK72" s="78"/>
      <c r="BL72" s="7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93" t="s">
        <v>225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"/>
      <c r="AO75" s="42" t="s">
        <v>227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3:59" ht="12.75">
      <c r="W76" s="96" t="s">
        <v>143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190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6" ht="15.75" customHeight="1">
      <c r="A77" s="90" t="s">
        <v>141</v>
      </c>
      <c r="B77" s="90"/>
      <c r="C77" s="90"/>
      <c r="D77" s="90"/>
      <c r="E77" s="90"/>
      <c r="F77" s="90"/>
    </row>
    <row r="78" spans="1:45" ht="12.75" customHeight="1">
      <c r="A78" s="105" t="s">
        <v>224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2.75">
      <c r="A79" s="107" t="s">
        <v>185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3" t="s">
        <v>226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"/>
      <c r="AO81" s="42" t="s">
        <v>228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23:59" ht="12.75">
      <c r="W82" s="96" t="s">
        <v>143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190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8" ht="12.75">
      <c r="A83" s="108">
        <v>44600</v>
      </c>
      <c r="B83" s="109"/>
      <c r="C83" s="109"/>
      <c r="D83" s="109"/>
      <c r="E83" s="109"/>
      <c r="F83" s="109"/>
      <c r="G83" s="109"/>
      <c r="H83" s="109"/>
    </row>
    <row r="84" spans="1:17" ht="12.75">
      <c r="A84" s="96" t="s">
        <v>183</v>
      </c>
      <c r="B84" s="96"/>
      <c r="C84" s="96"/>
      <c r="D84" s="96"/>
      <c r="E84" s="96"/>
      <c r="F84" s="96"/>
      <c r="G84" s="96"/>
      <c r="H84" s="9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184</v>
      </c>
    </row>
  </sheetData>
  <mergeCells count="211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192</v>
      </c>
      <c r="B19" s="40" t="s">
        <v>70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73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51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72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845000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845000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68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52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69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53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38.25" customHeight="1">
      <c r="A49" s="70">
        <v>1</v>
      </c>
      <c r="B49" s="70"/>
      <c r="C49" s="70"/>
      <c r="D49" s="83" t="s">
        <v>53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845000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845000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s="4" customFormat="1" ht="12.75">
      <c r="A50" s="86"/>
      <c r="B50" s="86"/>
      <c r="C50" s="86"/>
      <c r="D50" s="110" t="s">
        <v>205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845000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845000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180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166</v>
      </c>
      <c r="B54" s="51"/>
      <c r="C54" s="51"/>
      <c r="D54" s="52" t="s">
        <v>172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167</v>
      </c>
      <c r="AC54" s="51"/>
      <c r="AD54" s="51"/>
      <c r="AE54" s="51"/>
      <c r="AF54" s="51"/>
      <c r="AG54" s="51"/>
      <c r="AH54" s="51"/>
      <c r="AI54" s="51"/>
      <c r="AJ54" s="51" t="s">
        <v>168</v>
      </c>
      <c r="AK54" s="51"/>
      <c r="AL54" s="51"/>
      <c r="AM54" s="51"/>
      <c r="AN54" s="51"/>
      <c r="AO54" s="51"/>
      <c r="AP54" s="51"/>
      <c r="AQ54" s="51"/>
      <c r="AR54" s="51" t="s">
        <v>165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144</v>
      </c>
      <c r="B57" s="70"/>
      <c r="C57" s="70"/>
      <c r="D57" s="71" t="s">
        <v>145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146</v>
      </c>
      <c r="AC57" s="64"/>
      <c r="AD57" s="64"/>
      <c r="AE57" s="64"/>
      <c r="AF57" s="64"/>
      <c r="AG57" s="64"/>
      <c r="AH57" s="64"/>
      <c r="AI57" s="64"/>
      <c r="AJ57" s="64" t="s">
        <v>147</v>
      </c>
      <c r="AK57" s="64"/>
      <c r="AL57" s="64"/>
      <c r="AM57" s="64"/>
      <c r="AN57" s="64"/>
      <c r="AO57" s="64"/>
      <c r="AP57" s="64"/>
      <c r="AQ57" s="64"/>
      <c r="AR57" s="64" t="s">
        <v>148</v>
      </c>
      <c r="AS57" s="64"/>
      <c r="AT57" s="64"/>
      <c r="AU57" s="64"/>
      <c r="AV57" s="64"/>
      <c r="AW57" s="64"/>
      <c r="AX57" s="64"/>
      <c r="AY57" s="64"/>
      <c r="CA57" s="1" t="s">
        <v>153</v>
      </c>
    </row>
    <row r="58" spans="1:79" ht="25.5" customHeight="1">
      <c r="A58" s="70">
        <v>1</v>
      </c>
      <c r="B58" s="70"/>
      <c r="C58" s="70"/>
      <c r="D58" s="83" t="s">
        <v>336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845000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845000</v>
      </c>
      <c r="AS58" s="78"/>
      <c r="AT58" s="78"/>
      <c r="AU58" s="78"/>
      <c r="AV58" s="78"/>
      <c r="AW58" s="78"/>
      <c r="AX58" s="78"/>
      <c r="AY58" s="78"/>
      <c r="CA58" s="1" t="s">
        <v>154</v>
      </c>
    </row>
    <row r="59" spans="1:51" s="4" customFormat="1" ht="12.75" customHeight="1">
      <c r="A59" s="86"/>
      <c r="B59" s="86"/>
      <c r="C59" s="86"/>
      <c r="D59" s="110" t="s">
        <v>165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845000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845000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181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166</v>
      </c>
      <c r="B62" s="51"/>
      <c r="C62" s="51"/>
      <c r="D62" s="51"/>
      <c r="E62" s="51"/>
      <c r="F62" s="51"/>
      <c r="G62" s="58" t="s">
        <v>182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140</v>
      </c>
      <c r="AA62" s="51"/>
      <c r="AB62" s="51"/>
      <c r="AC62" s="51"/>
      <c r="AD62" s="51"/>
      <c r="AE62" s="51" t="s">
        <v>139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167</v>
      </c>
      <c r="AP62" s="59"/>
      <c r="AQ62" s="59"/>
      <c r="AR62" s="59"/>
      <c r="AS62" s="59"/>
      <c r="AT62" s="59"/>
      <c r="AU62" s="59"/>
      <c r="AV62" s="60"/>
      <c r="AW62" s="58" t="s">
        <v>168</v>
      </c>
      <c r="AX62" s="59"/>
      <c r="AY62" s="59"/>
      <c r="AZ62" s="59"/>
      <c r="BA62" s="59"/>
      <c r="BB62" s="59"/>
      <c r="BC62" s="59"/>
      <c r="BD62" s="60"/>
      <c r="BE62" s="58" t="s">
        <v>165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171</v>
      </c>
      <c r="B64" s="70"/>
      <c r="C64" s="70"/>
      <c r="D64" s="70"/>
      <c r="E64" s="70"/>
      <c r="F64" s="70"/>
      <c r="G64" s="71" t="s">
        <v>145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157</v>
      </c>
      <c r="AA64" s="70"/>
      <c r="AB64" s="70"/>
      <c r="AC64" s="70"/>
      <c r="AD64" s="70"/>
      <c r="AE64" s="100" t="s">
        <v>170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146</v>
      </c>
      <c r="AP64" s="64"/>
      <c r="AQ64" s="64"/>
      <c r="AR64" s="64"/>
      <c r="AS64" s="64"/>
      <c r="AT64" s="64"/>
      <c r="AU64" s="64"/>
      <c r="AV64" s="64"/>
      <c r="AW64" s="64" t="s">
        <v>169</v>
      </c>
      <c r="AX64" s="64"/>
      <c r="AY64" s="64"/>
      <c r="AZ64" s="64"/>
      <c r="BA64" s="64"/>
      <c r="BB64" s="64"/>
      <c r="BC64" s="64"/>
      <c r="BD64" s="64"/>
      <c r="BE64" s="64" t="s">
        <v>207</v>
      </c>
      <c r="BF64" s="64"/>
      <c r="BG64" s="64"/>
      <c r="BH64" s="64"/>
      <c r="BI64" s="64"/>
      <c r="BJ64" s="64"/>
      <c r="BK64" s="64"/>
      <c r="BL64" s="64"/>
      <c r="CA64" s="1" t="s">
        <v>155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211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156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54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322</v>
      </c>
      <c r="AA66" s="82"/>
      <c r="AB66" s="82"/>
      <c r="AC66" s="82"/>
      <c r="AD66" s="82"/>
      <c r="AE66" s="113" t="s">
        <v>349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90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90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55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322</v>
      </c>
      <c r="AA67" s="82"/>
      <c r="AB67" s="82"/>
      <c r="AC67" s="82"/>
      <c r="AD67" s="82"/>
      <c r="AE67" s="113" t="s">
        <v>349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75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75</v>
      </c>
      <c r="BF67" s="78"/>
      <c r="BG67" s="78"/>
      <c r="BH67" s="78"/>
      <c r="BI67" s="78"/>
      <c r="BJ67" s="78"/>
      <c r="BK67" s="78"/>
      <c r="BL67" s="78"/>
    </row>
    <row r="68" spans="1:64" ht="38.25" customHeight="1">
      <c r="A68" s="70">
        <v>0</v>
      </c>
      <c r="B68" s="70"/>
      <c r="C68" s="70"/>
      <c r="D68" s="70"/>
      <c r="E68" s="70"/>
      <c r="F68" s="70"/>
      <c r="G68" s="118" t="s">
        <v>58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322</v>
      </c>
      <c r="AA68" s="82"/>
      <c r="AB68" s="82"/>
      <c r="AC68" s="82"/>
      <c r="AD68" s="82"/>
      <c r="AE68" s="113" t="s">
        <v>349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19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19</v>
      </c>
      <c r="BF68" s="78"/>
      <c r="BG68" s="78"/>
      <c r="BH68" s="78"/>
      <c r="BI68" s="78"/>
      <c r="BJ68" s="78"/>
      <c r="BK68" s="78"/>
      <c r="BL68" s="78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59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322</v>
      </c>
      <c r="AA69" s="82"/>
      <c r="AB69" s="82"/>
      <c r="AC69" s="82"/>
      <c r="AD69" s="82"/>
      <c r="AE69" s="113" t="s">
        <v>349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22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22</v>
      </c>
      <c r="BF69" s="78"/>
      <c r="BG69" s="78"/>
      <c r="BH69" s="78"/>
      <c r="BI69" s="78"/>
      <c r="BJ69" s="78"/>
      <c r="BK69" s="78"/>
      <c r="BL69" s="78"/>
    </row>
    <row r="70" spans="1:64" ht="38.25" customHeight="1">
      <c r="A70" s="70">
        <v>0</v>
      </c>
      <c r="B70" s="70"/>
      <c r="C70" s="70"/>
      <c r="D70" s="70"/>
      <c r="E70" s="70"/>
      <c r="F70" s="70"/>
      <c r="G70" s="118" t="s">
        <v>60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322</v>
      </c>
      <c r="AA70" s="82"/>
      <c r="AB70" s="82"/>
      <c r="AC70" s="82"/>
      <c r="AD70" s="82"/>
      <c r="AE70" s="113" t="s">
        <v>349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34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34</v>
      </c>
      <c r="BF70" s="78"/>
      <c r="BG70" s="78"/>
      <c r="BH70" s="78"/>
      <c r="BI70" s="78"/>
      <c r="BJ70" s="78"/>
      <c r="BK70" s="78"/>
      <c r="BL70" s="78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214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8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61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316</v>
      </c>
      <c r="AA72" s="82"/>
      <c r="AB72" s="82"/>
      <c r="AC72" s="82"/>
      <c r="AD72" s="82"/>
      <c r="AE72" s="113" t="s">
        <v>248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939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939</v>
      </c>
      <c r="BF72" s="78"/>
      <c r="BG72" s="78"/>
      <c r="BH72" s="78"/>
      <c r="BI72" s="78"/>
      <c r="BJ72" s="78"/>
      <c r="BK72" s="78"/>
      <c r="BL72" s="78"/>
    </row>
    <row r="73" spans="1:64" s="4" customFormat="1" ht="12.75" customHeight="1">
      <c r="A73" s="86">
        <v>0</v>
      </c>
      <c r="B73" s="86"/>
      <c r="C73" s="86"/>
      <c r="D73" s="86"/>
      <c r="E73" s="86"/>
      <c r="F73" s="86"/>
      <c r="G73" s="115" t="s">
        <v>266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1"/>
      <c r="AA73" s="91"/>
      <c r="AB73" s="91"/>
      <c r="AC73" s="91"/>
      <c r="AD73" s="91"/>
      <c r="AE73" s="92"/>
      <c r="AF73" s="92"/>
      <c r="AG73" s="92"/>
      <c r="AH73" s="92"/>
      <c r="AI73" s="92"/>
      <c r="AJ73" s="92"/>
      <c r="AK73" s="92"/>
      <c r="AL73" s="92"/>
      <c r="AM73" s="92"/>
      <c r="AN73" s="87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4" spans="1:64" ht="25.5" customHeight="1">
      <c r="A74" s="70">
        <v>0</v>
      </c>
      <c r="B74" s="70"/>
      <c r="C74" s="70"/>
      <c r="D74" s="70"/>
      <c r="E74" s="70"/>
      <c r="F74" s="70"/>
      <c r="G74" s="118" t="s">
        <v>62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268</v>
      </c>
      <c r="AA74" s="82"/>
      <c r="AB74" s="82"/>
      <c r="AC74" s="82"/>
      <c r="AD74" s="82"/>
      <c r="AE74" s="113" t="s">
        <v>349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83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83</v>
      </c>
      <c r="BF74" s="78"/>
      <c r="BG74" s="78"/>
      <c r="BH74" s="78"/>
      <c r="BI74" s="78"/>
      <c r="BJ74" s="78"/>
      <c r="BK74" s="78"/>
      <c r="BL74" s="78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93" t="s">
        <v>225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5"/>
      <c r="AO77" s="42" t="s">
        <v>227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3:59" ht="12.75">
      <c r="W78" s="96" t="s">
        <v>143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190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6" ht="15.75" customHeight="1">
      <c r="A79" s="90" t="s">
        <v>141</v>
      </c>
      <c r="B79" s="90"/>
      <c r="C79" s="90"/>
      <c r="D79" s="90"/>
      <c r="E79" s="90"/>
      <c r="F79" s="90"/>
    </row>
    <row r="80" spans="1:45" ht="12.75" customHeight="1">
      <c r="A80" s="105" t="s">
        <v>224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45" ht="12.75">
      <c r="A81" s="107" t="s">
        <v>185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93" t="s">
        <v>226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5"/>
      <c r="AO83" s="42" t="s">
        <v>228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23:59" ht="12.75">
      <c r="W84" s="96" t="s">
        <v>143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190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8" ht="12.75">
      <c r="A85" s="108">
        <v>44600</v>
      </c>
      <c r="B85" s="109"/>
      <c r="C85" s="109"/>
      <c r="D85" s="109"/>
      <c r="E85" s="109"/>
      <c r="F85" s="109"/>
      <c r="G85" s="109"/>
      <c r="H85" s="109"/>
    </row>
    <row r="86" spans="1:17" ht="12.75">
      <c r="A86" s="96" t="s">
        <v>183</v>
      </c>
      <c r="B86" s="96"/>
      <c r="C86" s="96"/>
      <c r="D86" s="96"/>
      <c r="E86" s="96"/>
      <c r="F86" s="96"/>
      <c r="G86" s="96"/>
      <c r="H86" s="96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184</v>
      </c>
    </row>
  </sheetData>
  <mergeCells count="223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192</v>
      </c>
      <c r="B19" s="40" t="s">
        <v>86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88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51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87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85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74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74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75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38.25" customHeight="1">
      <c r="A49" s="70">
        <v>1</v>
      </c>
      <c r="B49" s="70"/>
      <c r="C49" s="70"/>
      <c r="D49" s="83" t="s">
        <v>76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15000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15000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s="4" customFormat="1" ht="12.75">
      <c r="A50" s="86"/>
      <c r="B50" s="86"/>
      <c r="C50" s="86"/>
      <c r="D50" s="110" t="s">
        <v>205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15000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15000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180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166</v>
      </c>
      <c r="B54" s="51"/>
      <c r="C54" s="51"/>
      <c r="D54" s="52" t="s">
        <v>172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167</v>
      </c>
      <c r="AC54" s="51"/>
      <c r="AD54" s="51"/>
      <c r="AE54" s="51"/>
      <c r="AF54" s="51"/>
      <c r="AG54" s="51"/>
      <c r="AH54" s="51"/>
      <c r="AI54" s="51"/>
      <c r="AJ54" s="51" t="s">
        <v>168</v>
      </c>
      <c r="AK54" s="51"/>
      <c r="AL54" s="51"/>
      <c r="AM54" s="51"/>
      <c r="AN54" s="51"/>
      <c r="AO54" s="51"/>
      <c r="AP54" s="51"/>
      <c r="AQ54" s="51"/>
      <c r="AR54" s="51" t="s">
        <v>165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144</v>
      </c>
      <c r="B57" s="70"/>
      <c r="C57" s="70"/>
      <c r="D57" s="71" t="s">
        <v>145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146</v>
      </c>
      <c r="AC57" s="64"/>
      <c r="AD57" s="64"/>
      <c r="AE57" s="64"/>
      <c r="AF57" s="64"/>
      <c r="AG57" s="64"/>
      <c r="AH57" s="64"/>
      <c r="AI57" s="64"/>
      <c r="AJ57" s="64" t="s">
        <v>147</v>
      </c>
      <c r="AK57" s="64"/>
      <c r="AL57" s="64"/>
      <c r="AM57" s="64"/>
      <c r="AN57" s="64"/>
      <c r="AO57" s="64"/>
      <c r="AP57" s="64"/>
      <c r="AQ57" s="64"/>
      <c r="AR57" s="64" t="s">
        <v>148</v>
      </c>
      <c r="AS57" s="64"/>
      <c r="AT57" s="64"/>
      <c r="AU57" s="64"/>
      <c r="AV57" s="64"/>
      <c r="AW57" s="64"/>
      <c r="AX57" s="64"/>
      <c r="AY57" s="64"/>
      <c r="CA57" s="1" t="s">
        <v>153</v>
      </c>
    </row>
    <row r="58" spans="1:79" s="4" customFormat="1" ht="12.75" customHeight="1">
      <c r="A58" s="86"/>
      <c r="B58" s="86"/>
      <c r="C58" s="86"/>
      <c r="D58" s="87" t="s">
        <v>165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154</v>
      </c>
    </row>
    <row r="60" spans="1:64" ht="15.75" customHeight="1">
      <c r="A60" s="67" t="s">
        <v>181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1" t="s">
        <v>166</v>
      </c>
      <c r="B61" s="51"/>
      <c r="C61" s="51"/>
      <c r="D61" s="51"/>
      <c r="E61" s="51"/>
      <c r="F61" s="51"/>
      <c r="G61" s="58" t="s">
        <v>182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140</v>
      </c>
      <c r="AA61" s="51"/>
      <c r="AB61" s="51"/>
      <c r="AC61" s="51"/>
      <c r="AD61" s="51"/>
      <c r="AE61" s="51" t="s">
        <v>139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167</v>
      </c>
      <c r="AP61" s="59"/>
      <c r="AQ61" s="59"/>
      <c r="AR61" s="59"/>
      <c r="AS61" s="59"/>
      <c r="AT61" s="59"/>
      <c r="AU61" s="59"/>
      <c r="AV61" s="60"/>
      <c r="AW61" s="58" t="s">
        <v>168</v>
      </c>
      <c r="AX61" s="59"/>
      <c r="AY61" s="59"/>
      <c r="AZ61" s="59"/>
      <c r="BA61" s="59"/>
      <c r="BB61" s="59"/>
      <c r="BC61" s="59"/>
      <c r="BD61" s="60"/>
      <c r="BE61" s="58" t="s">
        <v>165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70" t="s">
        <v>171</v>
      </c>
      <c r="B63" s="70"/>
      <c r="C63" s="70"/>
      <c r="D63" s="70"/>
      <c r="E63" s="70"/>
      <c r="F63" s="70"/>
      <c r="G63" s="71" t="s">
        <v>145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157</v>
      </c>
      <c r="AA63" s="70"/>
      <c r="AB63" s="70"/>
      <c r="AC63" s="70"/>
      <c r="AD63" s="70"/>
      <c r="AE63" s="100" t="s">
        <v>170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146</v>
      </c>
      <c r="AP63" s="64"/>
      <c r="AQ63" s="64"/>
      <c r="AR63" s="64"/>
      <c r="AS63" s="64"/>
      <c r="AT63" s="64"/>
      <c r="AU63" s="64"/>
      <c r="AV63" s="64"/>
      <c r="AW63" s="64" t="s">
        <v>169</v>
      </c>
      <c r="AX63" s="64"/>
      <c r="AY63" s="64"/>
      <c r="AZ63" s="64"/>
      <c r="BA63" s="64"/>
      <c r="BB63" s="64"/>
      <c r="BC63" s="64"/>
      <c r="BD63" s="64"/>
      <c r="BE63" s="64" t="s">
        <v>207</v>
      </c>
      <c r="BF63" s="64"/>
      <c r="BG63" s="64"/>
      <c r="BH63" s="64"/>
      <c r="BI63" s="64"/>
      <c r="BJ63" s="64"/>
      <c r="BK63" s="64"/>
      <c r="BL63" s="64"/>
      <c r="CA63" s="1" t="s">
        <v>155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211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156</v>
      </c>
    </row>
    <row r="65" spans="1:64" ht="38.25" customHeight="1">
      <c r="A65" s="70">
        <v>0</v>
      </c>
      <c r="B65" s="70"/>
      <c r="C65" s="70"/>
      <c r="D65" s="70"/>
      <c r="E65" s="70"/>
      <c r="F65" s="70"/>
      <c r="G65" s="118" t="s">
        <v>77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322</v>
      </c>
      <c r="AA65" s="82"/>
      <c r="AB65" s="82"/>
      <c r="AC65" s="82"/>
      <c r="AD65" s="82"/>
      <c r="AE65" s="113" t="s">
        <v>213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6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6</v>
      </c>
      <c r="BF65" s="78"/>
      <c r="BG65" s="78"/>
      <c r="BH65" s="78"/>
      <c r="BI65" s="78"/>
      <c r="BJ65" s="78"/>
      <c r="BK65" s="78"/>
      <c r="BL65" s="78"/>
    </row>
    <row r="66" spans="1:64" ht="38.25" customHeight="1">
      <c r="A66" s="70">
        <v>0</v>
      </c>
      <c r="B66" s="70"/>
      <c r="C66" s="70"/>
      <c r="D66" s="70"/>
      <c r="E66" s="70"/>
      <c r="F66" s="70"/>
      <c r="G66" s="118" t="s">
        <v>78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322</v>
      </c>
      <c r="AA66" s="82"/>
      <c r="AB66" s="82"/>
      <c r="AC66" s="82"/>
      <c r="AD66" s="82"/>
      <c r="AE66" s="113" t="s">
        <v>213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0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81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322</v>
      </c>
      <c r="AA67" s="82"/>
      <c r="AB67" s="82"/>
      <c r="AC67" s="82"/>
      <c r="AD67" s="82"/>
      <c r="AE67" s="113" t="s">
        <v>213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6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6</v>
      </c>
      <c r="BF67" s="78"/>
      <c r="BG67" s="78"/>
      <c r="BH67" s="78"/>
      <c r="BI67" s="78"/>
      <c r="BJ67" s="78"/>
      <c r="BK67" s="78"/>
      <c r="BL67" s="78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82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322</v>
      </c>
      <c r="AA68" s="82"/>
      <c r="AB68" s="82"/>
      <c r="AC68" s="82"/>
      <c r="AD68" s="82"/>
      <c r="AE68" s="113" t="s">
        <v>213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11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11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266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51" customHeight="1">
      <c r="A70" s="70">
        <v>0</v>
      </c>
      <c r="B70" s="70"/>
      <c r="C70" s="70"/>
      <c r="D70" s="70"/>
      <c r="E70" s="70"/>
      <c r="F70" s="70"/>
      <c r="G70" s="118" t="s">
        <v>83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268</v>
      </c>
      <c r="AA70" s="82"/>
      <c r="AB70" s="82"/>
      <c r="AC70" s="82"/>
      <c r="AD70" s="82"/>
      <c r="AE70" s="113" t="s">
        <v>213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100</v>
      </c>
      <c r="BF70" s="78"/>
      <c r="BG70" s="78"/>
      <c r="BH70" s="78"/>
      <c r="BI70" s="78"/>
      <c r="BJ70" s="78"/>
      <c r="BK70" s="78"/>
      <c r="BL70" s="78"/>
    </row>
    <row r="71" spans="1:64" ht="63.75" customHeight="1">
      <c r="A71" s="70">
        <v>0</v>
      </c>
      <c r="B71" s="70"/>
      <c r="C71" s="70"/>
      <c r="D71" s="70"/>
      <c r="E71" s="70"/>
      <c r="F71" s="70"/>
      <c r="G71" s="118" t="s">
        <v>84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268</v>
      </c>
      <c r="AA71" s="82"/>
      <c r="AB71" s="82"/>
      <c r="AC71" s="82"/>
      <c r="AD71" s="82"/>
      <c r="AE71" s="113" t="s">
        <v>213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3" t="s">
        <v>225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42" t="s">
        <v>227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3:59" ht="12.75">
      <c r="W75" s="96" t="s">
        <v>143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190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" ht="15.75" customHeight="1">
      <c r="A76" s="90" t="s">
        <v>141</v>
      </c>
      <c r="B76" s="90"/>
      <c r="C76" s="90"/>
      <c r="D76" s="90"/>
      <c r="E76" s="90"/>
      <c r="F76" s="90"/>
    </row>
    <row r="77" spans="1:45" ht="12.75" customHeight="1">
      <c r="A77" s="105" t="s">
        <v>224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2.75">
      <c r="A78" s="107" t="s">
        <v>185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3" t="s">
        <v>226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42" t="s">
        <v>228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23:59" ht="12.75">
      <c r="W81" s="96" t="s">
        <v>143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190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8" ht="12.75">
      <c r="A82" s="108">
        <v>44600</v>
      </c>
      <c r="B82" s="109"/>
      <c r="C82" s="109"/>
      <c r="D82" s="109"/>
      <c r="E82" s="109"/>
      <c r="F82" s="109"/>
      <c r="G82" s="109"/>
      <c r="H82" s="109"/>
    </row>
    <row r="83" spans="1:17" ht="12.75">
      <c r="A83" s="96" t="s">
        <v>183</v>
      </c>
      <c r="B83" s="96"/>
      <c r="C83" s="96"/>
      <c r="D83" s="96"/>
      <c r="E83" s="96"/>
      <c r="F83" s="96"/>
      <c r="G83" s="96"/>
      <c r="H83" s="9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184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192</v>
      </c>
      <c r="B19" s="40" t="s">
        <v>97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99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100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98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280000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280000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96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25.5" customHeight="1">
      <c r="A32" s="70">
        <v>1</v>
      </c>
      <c r="B32" s="70"/>
      <c r="C32" s="70"/>
      <c r="D32" s="70"/>
      <c r="E32" s="70"/>
      <c r="F32" s="70"/>
      <c r="G32" s="83" t="s">
        <v>90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91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25.5" customHeight="1">
      <c r="A41" s="70">
        <v>1</v>
      </c>
      <c r="B41" s="70"/>
      <c r="C41" s="70"/>
      <c r="D41" s="70"/>
      <c r="E41" s="70"/>
      <c r="F41" s="70"/>
      <c r="G41" s="83" t="s">
        <v>91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51" customHeight="1">
      <c r="A49" s="70">
        <v>1</v>
      </c>
      <c r="B49" s="70"/>
      <c r="C49" s="70"/>
      <c r="D49" s="83" t="s">
        <v>92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280000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280000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s="4" customFormat="1" ht="12.75">
      <c r="A50" s="86"/>
      <c r="B50" s="86"/>
      <c r="C50" s="86"/>
      <c r="D50" s="110" t="s">
        <v>205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280000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280000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180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166</v>
      </c>
      <c r="B54" s="51"/>
      <c r="C54" s="51"/>
      <c r="D54" s="52" t="s">
        <v>172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167</v>
      </c>
      <c r="AC54" s="51"/>
      <c r="AD54" s="51"/>
      <c r="AE54" s="51"/>
      <c r="AF54" s="51"/>
      <c r="AG54" s="51"/>
      <c r="AH54" s="51"/>
      <c r="AI54" s="51"/>
      <c r="AJ54" s="51" t="s">
        <v>168</v>
      </c>
      <c r="AK54" s="51"/>
      <c r="AL54" s="51"/>
      <c r="AM54" s="51"/>
      <c r="AN54" s="51"/>
      <c r="AO54" s="51"/>
      <c r="AP54" s="51"/>
      <c r="AQ54" s="51"/>
      <c r="AR54" s="51" t="s">
        <v>165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144</v>
      </c>
      <c r="B57" s="70"/>
      <c r="C57" s="70"/>
      <c r="D57" s="71" t="s">
        <v>145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146</v>
      </c>
      <c r="AC57" s="64"/>
      <c r="AD57" s="64"/>
      <c r="AE57" s="64"/>
      <c r="AF57" s="64"/>
      <c r="AG57" s="64"/>
      <c r="AH57" s="64"/>
      <c r="AI57" s="64"/>
      <c r="AJ57" s="64" t="s">
        <v>147</v>
      </c>
      <c r="AK57" s="64"/>
      <c r="AL57" s="64"/>
      <c r="AM57" s="64"/>
      <c r="AN57" s="64"/>
      <c r="AO57" s="64"/>
      <c r="AP57" s="64"/>
      <c r="AQ57" s="64"/>
      <c r="AR57" s="64" t="s">
        <v>148</v>
      </c>
      <c r="AS57" s="64"/>
      <c r="AT57" s="64"/>
      <c r="AU57" s="64"/>
      <c r="AV57" s="64"/>
      <c r="AW57" s="64"/>
      <c r="AX57" s="64"/>
      <c r="AY57" s="64"/>
      <c r="CA57" s="1" t="s">
        <v>153</v>
      </c>
    </row>
    <row r="58" spans="1:79" ht="25.5" customHeight="1">
      <c r="A58" s="70">
        <v>1</v>
      </c>
      <c r="B58" s="70"/>
      <c r="C58" s="70"/>
      <c r="D58" s="83" t="s">
        <v>336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280000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280000</v>
      </c>
      <c r="AS58" s="78"/>
      <c r="AT58" s="78"/>
      <c r="AU58" s="78"/>
      <c r="AV58" s="78"/>
      <c r="AW58" s="78"/>
      <c r="AX58" s="78"/>
      <c r="AY58" s="78"/>
      <c r="CA58" s="1" t="s">
        <v>154</v>
      </c>
    </row>
    <row r="59" spans="1:51" s="4" customFormat="1" ht="12.75" customHeight="1">
      <c r="A59" s="86"/>
      <c r="B59" s="86"/>
      <c r="C59" s="86"/>
      <c r="D59" s="110" t="s">
        <v>165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280000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280000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181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166</v>
      </c>
      <c r="B62" s="51"/>
      <c r="C62" s="51"/>
      <c r="D62" s="51"/>
      <c r="E62" s="51"/>
      <c r="F62" s="51"/>
      <c r="G62" s="58" t="s">
        <v>182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140</v>
      </c>
      <c r="AA62" s="51"/>
      <c r="AB62" s="51"/>
      <c r="AC62" s="51"/>
      <c r="AD62" s="51"/>
      <c r="AE62" s="51" t="s">
        <v>139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167</v>
      </c>
      <c r="AP62" s="59"/>
      <c r="AQ62" s="59"/>
      <c r="AR62" s="59"/>
      <c r="AS62" s="59"/>
      <c r="AT62" s="59"/>
      <c r="AU62" s="59"/>
      <c r="AV62" s="60"/>
      <c r="AW62" s="58" t="s">
        <v>168</v>
      </c>
      <c r="AX62" s="59"/>
      <c r="AY62" s="59"/>
      <c r="AZ62" s="59"/>
      <c r="BA62" s="59"/>
      <c r="BB62" s="59"/>
      <c r="BC62" s="59"/>
      <c r="BD62" s="60"/>
      <c r="BE62" s="58" t="s">
        <v>165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171</v>
      </c>
      <c r="B64" s="70"/>
      <c r="C64" s="70"/>
      <c r="D64" s="70"/>
      <c r="E64" s="70"/>
      <c r="F64" s="70"/>
      <c r="G64" s="71" t="s">
        <v>145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157</v>
      </c>
      <c r="AA64" s="70"/>
      <c r="AB64" s="70"/>
      <c r="AC64" s="70"/>
      <c r="AD64" s="70"/>
      <c r="AE64" s="100" t="s">
        <v>170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146</v>
      </c>
      <c r="AP64" s="64"/>
      <c r="AQ64" s="64"/>
      <c r="AR64" s="64"/>
      <c r="AS64" s="64"/>
      <c r="AT64" s="64"/>
      <c r="AU64" s="64"/>
      <c r="AV64" s="64"/>
      <c r="AW64" s="64" t="s">
        <v>169</v>
      </c>
      <c r="AX64" s="64"/>
      <c r="AY64" s="64"/>
      <c r="AZ64" s="64"/>
      <c r="BA64" s="64"/>
      <c r="BB64" s="64"/>
      <c r="BC64" s="64"/>
      <c r="BD64" s="64"/>
      <c r="BE64" s="64" t="s">
        <v>207</v>
      </c>
      <c r="BF64" s="64"/>
      <c r="BG64" s="64"/>
      <c r="BH64" s="64"/>
      <c r="BI64" s="64"/>
      <c r="BJ64" s="64"/>
      <c r="BK64" s="64"/>
      <c r="BL64" s="64"/>
      <c r="CA64" s="1" t="s">
        <v>155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211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156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93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322</v>
      </c>
      <c r="AA66" s="82"/>
      <c r="AB66" s="82"/>
      <c r="AC66" s="82"/>
      <c r="AD66" s="82"/>
      <c r="AE66" s="113" t="s">
        <v>349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87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87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214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94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247</v>
      </c>
      <c r="AA68" s="82"/>
      <c r="AB68" s="82"/>
      <c r="AC68" s="82"/>
      <c r="AD68" s="82"/>
      <c r="AE68" s="113" t="s">
        <v>349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268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268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266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25.5" customHeight="1">
      <c r="A70" s="70">
        <v>0</v>
      </c>
      <c r="B70" s="70"/>
      <c r="C70" s="70"/>
      <c r="D70" s="70"/>
      <c r="E70" s="70"/>
      <c r="F70" s="70"/>
      <c r="G70" s="118" t="s">
        <v>95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268</v>
      </c>
      <c r="AA70" s="82"/>
      <c r="AB70" s="82"/>
      <c r="AC70" s="82"/>
      <c r="AD70" s="82"/>
      <c r="AE70" s="113" t="s">
        <v>349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100</v>
      </c>
      <c r="BF70" s="78"/>
      <c r="BG70" s="78"/>
      <c r="BH70" s="78"/>
      <c r="BI70" s="78"/>
      <c r="BJ70" s="78"/>
      <c r="BK70" s="78"/>
      <c r="BL70" s="7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3" t="s">
        <v>225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42" t="s">
        <v>227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23:59" ht="12.75">
      <c r="W74" s="96" t="s">
        <v>143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190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" ht="15.75" customHeight="1">
      <c r="A75" s="90" t="s">
        <v>141</v>
      </c>
      <c r="B75" s="90"/>
      <c r="C75" s="90"/>
      <c r="D75" s="90"/>
      <c r="E75" s="90"/>
      <c r="F75" s="90"/>
    </row>
    <row r="76" spans="1:45" ht="12.75" customHeight="1">
      <c r="A76" s="105" t="s">
        <v>224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2.75">
      <c r="A77" s="107" t="s">
        <v>185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3" t="s">
        <v>226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2" t="s">
        <v>228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23:59" ht="12.75">
      <c r="W80" s="96" t="s">
        <v>143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190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8" ht="12.75">
      <c r="A81" s="108">
        <v>44600</v>
      </c>
      <c r="B81" s="109"/>
      <c r="C81" s="109"/>
      <c r="D81" s="109"/>
      <c r="E81" s="109"/>
      <c r="F81" s="109"/>
      <c r="G81" s="109"/>
      <c r="H81" s="109"/>
    </row>
    <row r="82" spans="1:17" ht="12.75">
      <c r="A82" s="96" t="s">
        <v>183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184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192</v>
      </c>
      <c r="B19" s="40" t="s">
        <v>107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109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110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108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58000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58000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94.5" customHeight="1">
      <c r="A26" s="69" t="s">
        <v>106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101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101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101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12.75" customHeight="1">
      <c r="A49" s="70">
        <v>1</v>
      </c>
      <c r="B49" s="70"/>
      <c r="C49" s="70"/>
      <c r="D49" s="83" t="s">
        <v>102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58000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58000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s="4" customFormat="1" ht="12.75">
      <c r="A50" s="86"/>
      <c r="B50" s="86"/>
      <c r="C50" s="86"/>
      <c r="D50" s="110" t="s">
        <v>205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58000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58000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180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166</v>
      </c>
      <c r="B54" s="51"/>
      <c r="C54" s="51"/>
      <c r="D54" s="52" t="s">
        <v>172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167</v>
      </c>
      <c r="AC54" s="51"/>
      <c r="AD54" s="51"/>
      <c r="AE54" s="51"/>
      <c r="AF54" s="51"/>
      <c r="AG54" s="51"/>
      <c r="AH54" s="51"/>
      <c r="AI54" s="51"/>
      <c r="AJ54" s="51" t="s">
        <v>168</v>
      </c>
      <c r="AK54" s="51"/>
      <c r="AL54" s="51"/>
      <c r="AM54" s="51"/>
      <c r="AN54" s="51"/>
      <c r="AO54" s="51"/>
      <c r="AP54" s="51"/>
      <c r="AQ54" s="51"/>
      <c r="AR54" s="51" t="s">
        <v>165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144</v>
      </c>
      <c r="B57" s="70"/>
      <c r="C57" s="70"/>
      <c r="D57" s="71" t="s">
        <v>145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146</v>
      </c>
      <c r="AC57" s="64"/>
      <c r="AD57" s="64"/>
      <c r="AE57" s="64"/>
      <c r="AF57" s="64"/>
      <c r="AG57" s="64"/>
      <c r="AH57" s="64"/>
      <c r="AI57" s="64"/>
      <c r="AJ57" s="64" t="s">
        <v>147</v>
      </c>
      <c r="AK57" s="64"/>
      <c r="AL57" s="64"/>
      <c r="AM57" s="64"/>
      <c r="AN57" s="64"/>
      <c r="AO57" s="64"/>
      <c r="AP57" s="64"/>
      <c r="AQ57" s="64"/>
      <c r="AR57" s="64" t="s">
        <v>148</v>
      </c>
      <c r="AS57" s="64"/>
      <c r="AT57" s="64"/>
      <c r="AU57" s="64"/>
      <c r="AV57" s="64"/>
      <c r="AW57" s="64"/>
      <c r="AX57" s="64"/>
      <c r="AY57" s="64"/>
      <c r="CA57" s="1" t="s">
        <v>153</v>
      </c>
    </row>
    <row r="58" spans="1:79" ht="12.75" customHeight="1">
      <c r="A58" s="70">
        <v>1</v>
      </c>
      <c r="B58" s="70"/>
      <c r="C58" s="70"/>
      <c r="D58" s="83" t="s">
        <v>103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58000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58000</v>
      </c>
      <c r="AS58" s="78"/>
      <c r="AT58" s="78"/>
      <c r="AU58" s="78"/>
      <c r="AV58" s="78"/>
      <c r="AW58" s="78"/>
      <c r="AX58" s="78"/>
      <c r="AY58" s="78"/>
      <c r="CA58" s="1" t="s">
        <v>154</v>
      </c>
    </row>
    <row r="59" spans="1:51" s="4" customFormat="1" ht="12.75" customHeight="1">
      <c r="A59" s="86"/>
      <c r="B59" s="86"/>
      <c r="C59" s="86"/>
      <c r="D59" s="110" t="s">
        <v>165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58000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58000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181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166</v>
      </c>
      <c r="B62" s="51"/>
      <c r="C62" s="51"/>
      <c r="D62" s="51"/>
      <c r="E62" s="51"/>
      <c r="F62" s="51"/>
      <c r="G62" s="58" t="s">
        <v>182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140</v>
      </c>
      <c r="AA62" s="51"/>
      <c r="AB62" s="51"/>
      <c r="AC62" s="51"/>
      <c r="AD62" s="51"/>
      <c r="AE62" s="51" t="s">
        <v>139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167</v>
      </c>
      <c r="AP62" s="59"/>
      <c r="AQ62" s="59"/>
      <c r="AR62" s="59"/>
      <c r="AS62" s="59"/>
      <c r="AT62" s="59"/>
      <c r="AU62" s="59"/>
      <c r="AV62" s="60"/>
      <c r="AW62" s="58" t="s">
        <v>168</v>
      </c>
      <c r="AX62" s="59"/>
      <c r="AY62" s="59"/>
      <c r="AZ62" s="59"/>
      <c r="BA62" s="59"/>
      <c r="BB62" s="59"/>
      <c r="BC62" s="59"/>
      <c r="BD62" s="60"/>
      <c r="BE62" s="58" t="s">
        <v>165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171</v>
      </c>
      <c r="B64" s="70"/>
      <c r="C64" s="70"/>
      <c r="D64" s="70"/>
      <c r="E64" s="70"/>
      <c r="F64" s="70"/>
      <c r="G64" s="71" t="s">
        <v>145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157</v>
      </c>
      <c r="AA64" s="70"/>
      <c r="AB64" s="70"/>
      <c r="AC64" s="70"/>
      <c r="AD64" s="70"/>
      <c r="AE64" s="100" t="s">
        <v>170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146</v>
      </c>
      <c r="AP64" s="64"/>
      <c r="AQ64" s="64"/>
      <c r="AR64" s="64"/>
      <c r="AS64" s="64"/>
      <c r="AT64" s="64"/>
      <c r="AU64" s="64"/>
      <c r="AV64" s="64"/>
      <c r="AW64" s="64" t="s">
        <v>169</v>
      </c>
      <c r="AX64" s="64"/>
      <c r="AY64" s="64"/>
      <c r="AZ64" s="64"/>
      <c r="BA64" s="64"/>
      <c r="BB64" s="64"/>
      <c r="BC64" s="64"/>
      <c r="BD64" s="64"/>
      <c r="BE64" s="64" t="s">
        <v>207</v>
      </c>
      <c r="BF64" s="64"/>
      <c r="BG64" s="64"/>
      <c r="BH64" s="64"/>
      <c r="BI64" s="64"/>
      <c r="BJ64" s="64"/>
      <c r="BK64" s="64"/>
      <c r="BL64" s="64"/>
      <c r="CA64" s="1" t="s">
        <v>155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206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156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315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247</v>
      </c>
      <c r="AA66" s="82"/>
      <c r="AB66" s="82"/>
      <c r="AC66" s="82"/>
      <c r="AD66" s="82"/>
      <c r="AE66" s="113" t="s">
        <v>213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58000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58000</v>
      </c>
      <c r="BF66" s="78"/>
      <c r="BG66" s="78"/>
      <c r="BH66" s="78"/>
      <c r="BI66" s="78"/>
      <c r="BJ66" s="78"/>
      <c r="BK66" s="78"/>
      <c r="BL66" s="78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104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322</v>
      </c>
      <c r="AA67" s="82"/>
      <c r="AB67" s="82"/>
      <c r="AC67" s="82"/>
      <c r="AD67" s="82"/>
      <c r="AE67" s="113" t="s">
        <v>213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6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6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211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 t="s">
        <v>105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316</v>
      </c>
      <c r="AA69" s="82"/>
      <c r="AB69" s="82"/>
      <c r="AC69" s="82"/>
      <c r="AD69" s="82"/>
      <c r="AE69" s="113" t="s">
        <v>213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800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800</v>
      </c>
      <c r="BF69" s="78"/>
      <c r="BG69" s="78"/>
      <c r="BH69" s="78"/>
      <c r="BI69" s="78"/>
      <c r="BJ69" s="78"/>
      <c r="BK69" s="78"/>
      <c r="BL69" s="78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93" t="s">
        <v>225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5"/>
      <c r="AO72" s="42" t="s">
        <v>227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23:59" ht="12.75">
      <c r="W73" s="96" t="s">
        <v>143</v>
      </c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O73" s="96" t="s">
        <v>190</v>
      </c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</row>
    <row r="74" spans="1:6" ht="15.75" customHeight="1">
      <c r="A74" s="90" t="s">
        <v>141</v>
      </c>
      <c r="B74" s="90"/>
      <c r="C74" s="90"/>
      <c r="D74" s="90"/>
      <c r="E74" s="90"/>
      <c r="F74" s="90"/>
    </row>
    <row r="75" spans="1:45" ht="12.75" customHeight="1">
      <c r="A75" s="105" t="s">
        <v>224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1:45" ht="12.75">
      <c r="A76" s="107" t="s">
        <v>185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93" t="s">
        <v>226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5"/>
      <c r="AO78" s="42" t="s">
        <v>228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23:59" ht="12.75">
      <c r="W79" s="96" t="s">
        <v>143</v>
      </c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O79" s="96" t="s">
        <v>190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8" ht="12.75">
      <c r="A80" s="108">
        <v>44600</v>
      </c>
      <c r="B80" s="109"/>
      <c r="C80" s="109"/>
      <c r="D80" s="109"/>
      <c r="E80" s="109"/>
      <c r="F80" s="109"/>
      <c r="G80" s="109"/>
      <c r="H80" s="109"/>
    </row>
    <row r="81" spans="1:17" ht="12.75">
      <c r="A81" s="96" t="s">
        <v>183</v>
      </c>
      <c r="B81" s="96"/>
      <c r="C81" s="96"/>
      <c r="D81" s="96"/>
      <c r="E81" s="96"/>
      <c r="F81" s="96"/>
      <c r="G81" s="96"/>
      <c r="H81" s="96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184</v>
      </c>
    </row>
  </sheetData>
  <mergeCells count="188"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79:AM79"/>
    <mergeCell ref="A63:F63"/>
    <mergeCell ref="A64:F64"/>
    <mergeCell ref="Z64:AD64"/>
    <mergeCell ref="A61:BL61"/>
    <mergeCell ref="A62:F62"/>
    <mergeCell ref="AE62:AN62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2:BG72"/>
    <mergeCell ref="A74:F74"/>
    <mergeCell ref="A65:F65"/>
    <mergeCell ref="Z65:AD65"/>
    <mergeCell ref="AE65:AN65"/>
    <mergeCell ref="A72:V72"/>
    <mergeCell ref="W72:AM72"/>
    <mergeCell ref="W73:AM73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69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192</v>
      </c>
      <c r="B19" s="40" t="s">
        <v>134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136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137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135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2168000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2168000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73.25" customHeight="1">
      <c r="A26" s="69" t="s">
        <v>133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111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112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112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25.5" customHeight="1">
      <c r="A49" s="70">
        <v>1</v>
      </c>
      <c r="B49" s="70"/>
      <c r="C49" s="70"/>
      <c r="D49" s="83" t="s">
        <v>113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900000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900000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ht="38.25" customHeight="1">
      <c r="A50" s="70">
        <v>2</v>
      </c>
      <c r="B50" s="70"/>
      <c r="C50" s="70"/>
      <c r="D50" s="83" t="s">
        <v>114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8">
        <v>48000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>AC50+AK50</f>
        <v>48000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</row>
    <row r="51" spans="1:60" ht="38.25" customHeight="1">
      <c r="A51" s="70">
        <v>3</v>
      </c>
      <c r="B51" s="70"/>
      <c r="C51" s="70"/>
      <c r="D51" s="83" t="s">
        <v>115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78">
        <v>220000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>AC51+AK51</f>
        <v>220000</v>
      </c>
      <c r="AT51" s="78"/>
      <c r="AU51" s="78"/>
      <c r="AV51" s="78"/>
      <c r="AW51" s="78"/>
      <c r="AX51" s="78"/>
      <c r="AY51" s="78"/>
      <c r="AZ51" s="7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70">
        <v>4</v>
      </c>
      <c r="B52" s="70"/>
      <c r="C52" s="70"/>
      <c r="D52" s="83" t="s">
        <v>116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78">
        <v>1000000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>AC52+AK52</f>
        <v>1000000</v>
      </c>
      <c r="AT52" s="78"/>
      <c r="AU52" s="78"/>
      <c r="AV52" s="78"/>
      <c r="AW52" s="78"/>
      <c r="AX52" s="78"/>
      <c r="AY52" s="78"/>
      <c r="AZ52" s="7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86"/>
      <c r="B53" s="86"/>
      <c r="C53" s="86"/>
      <c r="D53" s="110" t="s">
        <v>205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2"/>
      <c r="AC53" s="65">
        <v>2168000</v>
      </c>
      <c r="AD53" s="65"/>
      <c r="AE53" s="65"/>
      <c r="AF53" s="65"/>
      <c r="AG53" s="65"/>
      <c r="AH53" s="65"/>
      <c r="AI53" s="65"/>
      <c r="AJ53" s="65"/>
      <c r="AK53" s="65">
        <v>0</v>
      </c>
      <c r="AL53" s="65"/>
      <c r="AM53" s="65"/>
      <c r="AN53" s="65"/>
      <c r="AO53" s="65"/>
      <c r="AP53" s="65"/>
      <c r="AQ53" s="65"/>
      <c r="AR53" s="65"/>
      <c r="AS53" s="65">
        <f>AC53+AK53</f>
        <v>2168000</v>
      </c>
      <c r="AT53" s="65"/>
      <c r="AU53" s="65"/>
      <c r="AV53" s="65"/>
      <c r="AW53" s="65"/>
      <c r="AX53" s="65"/>
      <c r="AY53" s="65"/>
      <c r="AZ53" s="65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68" t="s">
        <v>180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64" ht="15" customHeight="1">
      <c r="A56" s="66" t="s">
        <v>231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51" t="s">
        <v>166</v>
      </c>
      <c r="B57" s="51"/>
      <c r="C57" s="51"/>
      <c r="D57" s="52" t="s">
        <v>172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1" t="s">
        <v>167</v>
      </c>
      <c r="AC57" s="51"/>
      <c r="AD57" s="51"/>
      <c r="AE57" s="51"/>
      <c r="AF57" s="51"/>
      <c r="AG57" s="51"/>
      <c r="AH57" s="51"/>
      <c r="AI57" s="51"/>
      <c r="AJ57" s="51" t="s">
        <v>168</v>
      </c>
      <c r="AK57" s="51"/>
      <c r="AL57" s="51"/>
      <c r="AM57" s="51"/>
      <c r="AN57" s="51"/>
      <c r="AO57" s="51"/>
      <c r="AP57" s="51"/>
      <c r="AQ57" s="51"/>
      <c r="AR57" s="51" t="s">
        <v>165</v>
      </c>
      <c r="AS57" s="51"/>
      <c r="AT57" s="51"/>
      <c r="AU57" s="51"/>
      <c r="AV57" s="51"/>
      <c r="AW57" s="51"/>
      <c r="AX57" s="51"/>
      <c r="AY57" s="51"/>
    </row>
    <row r="58" spans="1:51" ht="28.5" customHeight="1">
      <c r="A58" s="51"/>
      <c r="B58" s="51"/>
      <c r="C58" s="51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</row>
    <row r="59" spans="1:51" ht="15.75" customHeight="1">
      <c r="A59" s="51">
        <v>1</v>
      </c>
      <c r="B59" s="51"/>
      <c r="C59" s="51"/>
      <c r="D59" s="58">
        <v>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1">
        <v>3</v>
      </c>
      <c r="AC59" s="51"/>
      <c r="AD59" s="51"/>
      <c r="AE59" s="51"/>
      <c r="AF59" s="51"/>
      <c r="AG59" s="51"/>
      <c r="AH59" s="51"/>
      <c r="AI59" s="51"/>
      <c r="AJ59" s="51">
        <v>4</v>
      </c>
      <c r="AK59" s="51"/>
      <c r="AL59" s="51"/>
      <c r="AM59" s="51"/>
      <c r="AN59" s="51"/>
      <c r="AO59" s="51"/>
      <c r="AP59" s="51"/>
      <c r="AQ59" s="51"/>
      <c r="AR59" s="51">
        <v>5</v>
      </c>
      <c r="AS59" s="51"/>
      <c r="AT59" s="51"/>
      <c r="AU59" s="51"/>
      <c r="AV59" s="51"/>
      <c r="AW59" s="51"/>
      <c r="AX59" s="51"/>
      <c r="AY59" s="51"/>
    </row>
    <row r="60" spans="1:79" ht="12.75" customHeight="1" hidden="1">
      <c r="A60" s="70" t="s">
        <v>144</v>
      </c>
      <c r="B60" s="70"/>
      <c r="C60" s="70"/>
      <c r="D60" s="71" t="s">
        <v>145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64" t="s">
        <v>146</v>
      </c>
      <c r="AC60" s="64"/>
      <c r="AD60" s="64"/>
      <c r="AE60" s="64"/>
      <c r="AF60" s="64"/>
      <c r="AG60" s="64"/>
      <c r="AH60" s="64"/>
      <c r="AI60" s="64"/>
      <c r="AJ60" s="64" t="s">
        <v>147</v>
      </c>
      <c r="AK60" s="64"/>
      <c r="AL60" s="64"/>
      <c r="AM60" s="64"/>
      <c r="AN60" s="64"/>
      <c r="AO60" s="64"/>
      <c r="AP60" s="64"/>
      <c r="AQ60" s="64"/>
      <c r="AR60" s="64" t="s">
        <v>148</v>
      </c>
      <c r="AS60" s="64"/>
      <c r="AT60" s="64"/>
      <c r="AU60" s="64"/>
      <c r="AV60" s="64"/>
      <c r="AW60" s="64"/>
      <c r="AX60" s="64"/>
      <c r="AY60" s="64"/>
      <c r="CA60" s="1" t="s">
        <v>153</v>
      </c>
    </row>
    <row r="61" spans="1:79" ht="25.5" customHeight="1">
      <c r="A61" s="70">
        <v>1</v>
      </c>
      <c r="B61" s="70"/>
      <c r="C61" s="70"/>
      <c r="D61" s="83" t="s">
        <v>117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78">
        <v>1000000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>AB61+AJ61</f>
        <v>1000000</v>
      </c>
      <c r="AS61" s="78"/>
      <c r="AT61" s="78"/>
      <c r="AU61" s="78"/>
      <c r="AV61" s="78"/>
      <c r="AW61" s="78"/>
      <c r="AX61" s="78"/>
      <c r="AY61" s="78"/>
      <c r="CA61" s="1" t="s">
        <v>154</v>
      </c>
    </row>
    <row r="62" spans="1:51" ht="25.5" customHeight="1">
      <c r="A62" s="70">
        <v>2</v>
      </c>
      <c r="B62" s="70"/>
      <c r="C62" s="70"/>
      <c r="D62" s="83" t="s">
        <v>118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78">
        <v>900000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>AB62+AJ62</f>
        <v>900000</v>
      </c>
      <c r="AS62" s="78"/>
      <c r="AT62" s="78"/>
      <c r="AU62" s="78"/>
      <c r="AV62" s="78"/>
      <c r="AW62" s="78"/>
      <c r="AX62" s="78"/>
      <c r="AY62" s="78"/>
    </row>
    <row r="63" spans="1:51" ht="12.75" customHeight="1">
      <c r="A63" s="70">
        <v>3</v>
      </c>
      <c r="B63" s="70"/>
      <c r="C63" s="70"/>
      <c r="D63" s="83" t="s">
        <v>119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78">
        <v>48000</v>
      </c>
      <c r="AC63" s="78"/>
      <c r="AD63" s="78"/>
      <c r="AE63" s="78"/>
      <c r="AF63" s="78"/>
      <c r="AG63" s="78"/>
      <c r="AH63" s="78"/>
      <c r="AI63" s="78"/>
      <c r="AJ63" s="78">
        <v>0</v>
      </c>
      <c r="AK63" s="78"/>
      <c r="AL63" s="78"/>
      <c r="AM63" s="78"/>
      <c r="AN63" s="78"/>
      <c r="AO63" s="78"/>
      <c r="AP63" s="78"/>
      <c r="AQ63" s="78"/>
      <c r="AR63" s="78">
        <f>AB63+AJ63</f>
        <v>48000</v>
      </c>
      <c r="AS63" s="78"/>
      <c r="AT63" s="78"/>
      <c r="AU63" s="78"/>
      <c r="AV63" s="78"/>
      <c r="AW63" s="78"/>
      <c r="AX63" s="78"/>
      <c r="AY63" s="78"/>
    </row>
    <row r="64" spans="1:51" ht="38.25" customHeight="1">
      <c r="A64" s="70">
        <v>4</v>
      </c>
      <c r="B64" s="70"/>
      <c r="C64" s="70"/>
      <c r="D64" s="83" t="s">
        <v>120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78">
        <v>220000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>AB64+AJ64</f>
        <v>220000</v>
      </c>
      <c r="AS64" s="78"/>
      <c r="AT64" s="78"/>
      <c r="AU64" s="78"/>
      <c r="AV64" s="78"/>
      <c r="AW64" s="78"/>
      <c r="AX64" s="78"/>
      <c r="AY64" s="78"/>
    </row>
    <row r="65" spans="1:51" s="4" customFormat="1" ht="12.75" customHeight="1">
      <c r="A65" s="86"/>
      <c r="B65" s="86"/>
      <c r="C65" s="86"/>
      <c r="D65" s="110" t="s">
        <v>165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2"/>
      <c r="AB65" s="65">
        <v>2168000</v>
      </c>
      <c r="AC65" s="65"/>
      <c r="AD65" s="65"/>
      <c r="AE65" s="65"/>
      <c r="AF65" s="65"/>
      <c r="AG65" s="65"/>
      <c r="AH65" s="65"/>
      <c r="AI65" s="65"/>
      <c r="AJ65" s="65">
        <v>0</v>
      </c>
      <c r="AK65" s="65"/>
      <c r="AL65" s="65"/>
      <c r="AM65" s="65"/>
      <c r="AN65" s="65"/>
      <c r="AO65" s="65"/>
      <c r="AP65" s="65"/>
      <c r="AQ65" s="65"/>
      <c r="AR65" s="65">
        <f>AB65+AJ65</f>
        <v>2168000</v>
      </c>
      <c r="AS65" s="65"/>
      <c r="AT65" s="65"/>
      <c r="AU65" s="65"/>
      <c r="AV65" s="65"/>
      <c r="AW65" s="65"/>
      <c r="AX65" s="65"/>
      <c r="AY65" s="65"/>
    </row>
    <row r="67" spans="1:64" ht="15.75" customHeight="1">
      <c r="A67" s="67" t="s">
        <v>181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</row>
    <row r="68" spans="1:64" ht="30" customHeight="1">
      <c r="A68" s="51" t="s">
        <v>166</v>
      </c>
      <c r="B68" s="51"/>
      <c r="C68" s="51"/>
      <c r="D68" s="51"/>
      <c r="E68" s="51"/>
      <c r="F68" s="51"/>
      <c r="G68" s="58" t="s">
        <v>182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1" t="s">
        <v>140</v>
      </c>
      <c r="AA68" s="51"/>
      <c r="AB68" s="51"/>
      <c r="AC68" s="51"/>
      <c r="AD68" s="51"/>
      <c r="AE68" s="51" t="s">
        <v>139</v>
      </c>
      <c r="AF68" s="51"/>
      <c r="AG68" s="51"/>
      <c r="AH68" s="51"/>
      <c r="AI68" s="51"/>
      <c r="AJ68" s="51"/>
      <c r="AK68" s="51"/>
      <c r="AL68" s="51"/>
      <c r="AM68" s="51"/>
      <c r="AN68" s="51"/>
      <c r="AO68" s="58" t="s">
        <v>167</v>
      </c>
      <c r="AP68" s="59"/>
      <c r="AQ68" s="59"/>
      <c r="AR68" s="59"/>
      <c r="AS68" s="59"/>
      <c r="AT68" s="59"/>
      <c r="AU68" s="59"/>
      <c r="AV68" s="60"/>
      <c r="AW68" s="58" t="s">
        <v>168</v>
      </c>
      <c r="AX68" s="59"/>
      <c r="AY68" s="59"/>
      <c r="AZ68" s="59"/>
      <c r="BA68" s="59"/>
      <c r="BB68" s="59"/>
      <c r="BC68" s="59"/>
      <c r="BD68" s="60"/>
      <c r="BE68" s="58" t="s">
        <v>165</v>
      </c>
      <c r="BF68" s="59"/>
      <c r="BG68" s="59"/>
      <c r="BH68" s="59"/>
      <c r="BI68" s="59"/>
      <c r="BJ68" s="59"/>
      <c r="BK68" s="59"/>
      <c r="BL68" s="60"/>
    </row>
    <row r="69" spans="1:64" ht="15.75" customHeight="1">
      <c r="A69" s="51">
        <v>1</v>
      </c>
      <c r="B69" s="51"/>
      <c r="C69" s="51"/>
      <c r="D69" s="51"/>
      <c r="E69" s="51"/>
      <c r="F69" s="51"/>
      <c r="G69" s="58">
        <v>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1">
        <v>3</v>
      </c>
      <c r="AA69" s="51"/>
      <c r="AB69" s="51"/>
      <c r="AC69" s="51"/>
      <c r="AD69" s="51"/>
      <c r="AE69" s="51">
        <v>4</v>
      </c>
      <c r="AF69" s="51"/>
      <c r="AG69" s="51"/>
      <c r="AH69" s="51"/>
      <c r="AI69" s="51"/>
      <c r="AJ69" s="51"/>
      <c r="AK69" s="51"/>
      <c r="AL69" s="51"/>
      <c r="AM69" s="51"/>
      <c r="AN69" s="51"/>
      <c r="AO69" s="51">
        <v>5</v>
      </c>
      <c r="AP69" s="51"/>
      <c r="AQ69" s="51"/>
      <c r="AR69" s="51"/>
      <c r="AS69" s="51"/>
      <c r="AT69" s="51"/>
      <c r="AU69" s="51"/>
      <c r="AV69" s="51"/>
      <c r="AW69" s="51">
        <v>6</v>
      </c>
      <c r="AX69" s="51"/>
      <c r="AY69" s="51"/>
      <c r="AZ69" s="51"/>
      <c r="BA69" s="51"/>
      <c r="BB69" s="51"/>
      <c r="BC69" s="51"/>
      <c r="BD69" s="51"/>
      <c r="BE69" s="51">
        <v>7</v>
      </c>
      <c r="BF69" s="51"/>
      <c r="BG69" s="51"/>
      <c r="BH69" s="51"/>
      <c r="BI69" s="51"/>
      <c r="BJ69" s="51"/>
      <c r="BK69" s="51"/>
      <c r="BL69" s="51"/>
    </row>
    <row r="70" spans="1:79" ht="12.75" customHeight="1" hidden="1">
      <c r="A70" s="70" t="s">
        <v>171</v>
      </c>
      <c r="B70" s="70"/>
      <c r="C70" s="70"/>
      <c r="D70" s="70"/>
      <c r="E70" s="70"/>
      <c r="F70" s="70"/>
      <c r="G70" s="71" t="s">
        <v>145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0" t="s">
        <v>157</v>
      </c>
      <c r="AA70" s="70"/>
      <c r="AB70" s="70"/>
      <c r="AC70" s="70"/>
      <c r="AD70" s="70"/>
      <c r="AE70" s="100" t="s">
        <v>170</v>
      </c>
      <c r="AF70" s="100"/>
      <c r="AG70" s="100"/>
      <c r="AH70" s="100"/>
      <c r="AI70" s="100"/>
      <c r="AJ70" s="100"/>
      <c r="AK70" s="100"/>
      <c r="AL70" s="100"/>
      <c r="AM70" s="100"/>
      <c r="AN70" s="71"/>
      <c r="AO70" s="64" t="s">
        <v>146</v>
      </c>
      <c r="AP70" s="64"/>
      <c r="AQ70" s="64"/>
      <c r="AR70" s="64"/>
      <c r="AS70" s="64"/>
      <c r="AT70" s="64"/>
      <c r="AU70" s="64"/>
      <c r="AV70" s="64"/>
      <c r="AW70" s="64" t="s">
        <v>169</v>
      </c>
      <c r="AX70" s="64"/>
      <c r="AY70" s="64"/>
      <c r="AZ70" s="64"/>
      <c r="BA70" s="64"/>
      <c r="BB70" s="64"/>
      <c r="BC70" s="64"/>
      <c r="BD70" s="64"/>
      <c r="BE70" s="64" t="s">
        <v>207</v>
      </c>
      <c r="BF70" s="64"/>
      <c r="BG70" s="64"/>
      <c r="BH70" s="64"/>
      <c r="BI70" s="64"/>
      <c r="BJ70" s="64"/>
      <c r="BK70" s="64"/>
      <c r="BL70" s="64"/>
      <c r="CA70" s="1" t="s">
        <v>155</v>
      </c>
    </row>
    <row r="71" spans="1:79" s="4" customFormat="1" ht="12.75" customHeight="1">
      <c r="A71" s="86">
        <v>0</v>
      </c>
      <c r="B71" s="86"/>
      <c r="C71" s="86"/>
      <c r="D71" s="86"/>
      <c r="E71" s="86"/>
      <c r="F71" s="86"/>
      <c r="G71" s="97" t="s">
        <v>211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8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CA71" s="4" t="s">
        <v>156</v>
      </c>
    </row>
    <row r="72" spans="1:64" ht="12.75" customHeight="1">
      <c r="A72" s="70">
        <v>0</v>
      </c>
      <c r="B72" s="70"/>
      <c r="C72" s="70"/>
      <c r="D72" s="70"/>
      <c r="E72" s="70"/>
      <c r="F72" s="70"/>
      <c r="G72" s="118" t="s">
        <v>121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322</v>
      </c>
      <c r="AA72" s="82"/>
      <c r="AB72" s="82"/>
      <c r="AC72" s="82"/>
      <c r="AD72" s="82"/>
      <c r="AE72" s="113" t="s">
        <v>213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852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852</v>
      </c>
      <c r="BF72" s="78"/>
      <c r="BG72" s="78"/>
      <c r="BH72" s="78"/>
      <c r="BI72" s="78"/>
      <c r="BJ72" s="78"/>
      <c r="BK72" s="78"/>
      <c r="BL72" s="78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122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322</v>
      </c>
      <c r="AA73" s="82"/>
      <c r="AB73" s="82"/>
      <c r="AC73" s="82"/>
      <c r="AD73" s="82"/>
      <c r="AE73" s="113" t="s">
        <v>213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v>320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320</v>
      </c>
      <c r="BF73" s="78"/>
      <c r="BG73" s="78"/>
      <c r="BH73" s="78"/>
      <c r="BI73" s="78"/>
      <c r="BJ73" s="78"/>
      <c r="BK73" s="78"/>
      <c r="BL73" s="78"/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123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322</v>
      </c>
      <c r="AA74" s="82"/>
      <c r="AB74" s="82"/>
      <c r="AC74" s="82"/>
      <c r="AD74" s="82"/>
      <c r="AE74" s="113" t="s">
        <v>213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13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13</v>
      </c>
      <c r="BF74" s="78"/>
      <c r="BG74" s="78"/>
      <c r="BH74" s="78"/>
      <c r="BI74" s="78"/>
      <c r="BJ74" s="78"/>
      <c r="BK74" s="78"/>
      <c r="BL74" s="78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124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322</v>
      </c>
      <c r="AA75" s="82"/>
      <c r="AB75" s="82"/>
      <c r="AC75" s="82"/>
      <c r="AD75" s="82"/>
      <c r="AE75" s="113" t="s">
        <v>213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8">
        <v>514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v>514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125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322</v>
      </c>
      <c r="AA76" s="82"/>
      <c r="AB76" s="82"/>
      <c r="AC76" s="82"/>
      <c r="AD76" s="82"/>
      <c r="AE76" s="113" t="s">
        <v>213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8">
        <v>5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5</v>
      </c>
      <c r="BF76" s="78"/>
      <c r="BG76" s="78"/>
      <c r="BH76" s="78"/>
      <c r="BI76" s="78"/>
      <c r="BJ76" s="78"/>
      <c r="BK76" s="78"/>
      <c r="BL76" s="78"/>
    </row>
    <row r="77" spans="1:64" s="4" customFormat="1" ht="12.75" customHeight="1">
      <c r="A77" s="86">
        <v>0</v>
      </c>
      <c r="B77" s="86"/>
      <c r="C77" s="86"/>
      <c r="D77" s="86"/>
      <c r="E77" s="86"/>
      <c r="F77" s="86"/>
      <c r="G77" s="115" t="s">
        <v>214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1"/>
      <c r="AA77" s="91"/>
      <c r="AB77" s="91"/>
      <c r="AC77" s="91"/>
      <c r="AD77" s="91"/>
      <c r="AE77" s="92"/>
      <c r="AF77" s="92"/>
      <c r="AG77" s="92"/>
      <c r="AH77" s="92"/>
      <c r="AI77" s="92"/>
      <c r="AJ77" s="92"/>
      <c r="AK77" s="92"/>
      <c r="AL77" s="92"/>
      <c r="AM77" s="92"/>
      <c r="AN77" s="87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</row>
    <row r="78" spans="1:64" ht="25.5" customHeight="1">
      <c r="A78" s="70">
        <v>0</v>
      </c>
      <c r="B78" s="70"/>
      <c r="C78" s="70"/>
      <c r="D78" s="70"/>
      <c r="E78" s="70"/>
      <c r="F78" s="70"/>
      <c r="G78" s="118" t="s">
        <v>126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247</v>
      </c>
      <c r="AA78" s="82"/>
      <c r="AB78" s="82"/>
      <c r="AC78" s="82"/>
      <c r="AD78" s="82"/>
      <c r="AE78" s="113" t="s">
        <v>213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8">
        <v>687.5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687.5</v>
      </c>
      <c r="BF78" s="78"/>
      <c r="BG78" s="78"/>
      <c r="BH78" s="78"/>
      <c r="BI78" s="78"/>
      <c r="BJ78" s="78"/>
      <c r="BK78" s="78"/>
      <c r="BL78" s="78"/>
    </row>
    <row r="79" spans="1:64" ht="25.5" customHeight="1">
      <c r="A79" s="70">
        <v>0</v>
      </c>
      <c r="B79" s="70"/>
      <c r="C79" s="70"/>
      <c r="D79" s="70"/>
      <c r="E79" s="70"/>
      <c r="F79" s="70"/>
      <c r="G79" s="118" t="s">
        <v>127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316</v>
      </c>
      <c r="AA79" s="82"/>
      <c r="AB79" s="82"/>
      <c r="AC79" s="82"/>
      <c r="AD79" s="82"/>
      <c r="AE79" s="113" t="s">
        <v>213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8">
        <v>6410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6410</v>
      </c>
      <c r="BF79" s="78"/>
      <c r="BG79" s="78"/>
      <c r="BH79" s="78"/>
      <c r="BI79" s="78"/>
      <c r="BJ79" s="78"/>
      <c r="BK79" s="78"/>
      <c r="BL79" s="78"/>
    </row>
    <row r="80" spans="1:64" ht="12.75" customHeight="1">
      <c r="A80" s="70">
        <v>0</v>
      </c>
      <c r="B80" s="70"/>
      <c r="C80" s="70"/>
      <c r="D80" s="70"/>
      <c r="E80" s="70"/>
      <c r="F80" s="70"/>
      <c r="G80" s="118" t="s">
        <v>128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2" t="s">
        <v>247</v>
      </c>
      <c r="AA80" s="82"/>
      <c r="AB80" s="82"/>
      <c r="AC80" s="82"/>
      <c r="AD80" s="82"/>
      <c r="AE80" s="113" t="s">
        <v>213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8">
        <v>1750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v>1750</v>
      </c>
      <c r="BF80" s="78"/>
      <c r="BG80" s="78"/>
      <c r="BH80" s="78"/>
      <c r="BI80" s="78"/>
      <c r="BJ80" s="78"/>
      <c r="BK80" s="78"/>
      <c r="BL80" s="78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129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316</v>
      </c>
      <c r="AA81" s="82"/>
      <c r="AB81" s="82"/>
      <c r="AC81" s="82"/>
      <c r="AD81" s="82"/>
      <c r="AE81" s="113" t="s">
        <v>213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8">
        <v>800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v>800</v>
      </c>
      <c r="BF81" s="78"/>
      <c r="BG81" s="78"/>
      <c r="BH81" s="78"/>
      <c r="BI81" s="78"/>
      <c r="BJ81" s="78"/>
      <c r="BK81" s="78"/>
      <c r="BL81" s="78"/>
    </row>
    <row r="82" spans="1:64" s="4" customFormat="1" ht="12.75" customHeight="1">
      <c r="A82" s="86">
        <v>0</v>
      </c>
      <c r="B82" s="86"/>
      <c r="C82" s="86"/>
      <c r="D82" s="86"/>
      <c r="E82" s="86"/>
      <c r="F82" s="86"/>
      <c r="G82" s="115" t="s">
        <v>266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1"/>
      <c r="AA82" s="91"/>
      <c r="AB82" s="91"/>
      <c r="AC82" s="91"/>
      <c r="AD82" s="91"/>
      <c r="AE82" s="92"/>
      <c r="AF82" s="92"/>
      <c r="AG82" s="92"/>
      <c r="AH82" s="92"/>
      <c r="AI82" s="92"/>
      <c r="AJ82" s="92"/>
      <c r="AK82" s="92"/>
      <c r="AL82" s="92"/>
      <c r="AM82" s="92"/>
      <c r="AN82" s="87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25.5" customHeight="1">
      <c r="A83" s="70">
        <v>0</v>
      </c>
      <c r="B83" s="70"/>
      <c r="C83" s="70"/>
      <c r="D83" s="70"/>
      <c r="E83" s="70"/>
      <c r="F83" s="70"/>
      <c r="G83" s="118" t="s">
        <v>130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2" t="s">
        <v>268</v>
      </c>
      <c r="AA83" s="82"/>
      <c r="AB83" s="82"/>
      <c r="AC83" s="82"/>
      <c r="AD83" s="82"/>
      <c r="AE83" s="113" t="s">
        <v>213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78">
        <v>100</v>
      </c>
      <c r="AP83" s="78"/>
      <c r="AQ83" s="78"/>
      <c r="AR83" s="78"/>
      <c r="AS83" s="78"/>
      <c r="AT83" s="78"/>
      <c r="AU83" s="78"/>
      <c r="AV83" s="78"/>
      <c r="AW83" s="78">
        <v>0</v>
      </c>
      <c r="AX83" s="78"/>
      <c r="AY83" s="78"/>
      <c r="AZ83" s="78"/>
      <c r="BA83" s="78"/>
      <c r="BB83" s="78"/>
      <c r="BC83" s="78"/>
      <c r="BD83" s="78"/>
      <c r="BE83" s="78">
        <v>100</v>
      </c>
      <c r="BF83" s="78"/>
      <c r="BG83" s="78"/>
      <c r="BH83" s="78"/>
      <c r="BI83" s="78"/>
      <c r="BJ83" s="78"/>
      <c r="BK83" s="78"/>
      <c r="BL83" s="78"/>
    </row>
    <row r="84" spans="1:64" ht="38.25" customHeight="1">
      <c r="A84" s="70">
        <v>0</v>
      </c>
      <c r="B84" s="70"/>
      <c r="C84" s="70"/>
      <c r="D84" s="70"/>
      <c r="E84" s="70"/>
      <c r="F84" s="70"/>
      <c r="G84" s="118" t="s">
        <v>131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82" t="s">
        <v>268</v>
      </c>
      <c r="AA84" s="82"/>
      <c r="AB84" s="82"/>
      <c r="AC84" s="82"/>
      <c r="AD84" s="82"/>
      <c r="AE84" s="113" t="s">
        <v>213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78">
        <v>100</v>
      </c>
      <c r="AP84" s="78"/>
      <c r="AQ84" s="78"/>
      <c r="AR84" s="78"/>
      <c r="AS84" s="78"/>
      <c r="AT84" s="78"/>
      <c r="AU84" s="78"/>
      <c r="AV84" s="78"/>
      <c r="AW84" s="78">
        <v>0</v>
      </c>
      <c r="AX84" s="78"/>
      <c r="AY84" s="78"/>
      <c r="AZ84" s="78"/>
      <c r="BA84" s="78"/>
      <c r="BB84" s="78"/>
      <c r="BC84" s="78"/>
      <c r="BD84" s="78"/>
      <c r="BE84" s="78">
        <v>100</v>
      </c>
      <c r="BF84" s="78"/>
      <c r="BG84" s="78"/>
      <c r="BH84" s="78"/>
      <c r="BI84" s="78"/>
      <c r="BJ84" s="78"/>
      <c r="BK84" s="78"/>
      <c r="BL84" s="78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93" t="s">
        <v>225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5"/>
      <c r="AO87" s="42" t="s">
        <v>227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23:59" ht="12.75">
      <c r="W88" s="96" t="s">
        <v>143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O88" s="96" t="s">
        <v>190</v>
      </c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</row>
    <row r="89" spans="1:6" ht="15.75" customHeight="1">
      <c r="A89" s="90" t="s">
        <v>141</v>
      </c>
      <c r="B89" s="90"/>
      <c r="C89" s="90"/>
      <c r="D89" s="90"/>
      <c r="E89" s="90"/>
      <c r="F89" s="90"/>
    </row>
    <row r="90" spans="1:45" ht="12.75" customHeight="1">
      <c r="A90" s="105" t="s">
        <v>224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1:45" ht="12.75">
      <c r="A91" s="107" t="s">
        <v>185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93" t="s">
        <v>226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5"/>
      <c r="AO93" s="42" t="s">
        <v>228</v>
      </c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23:59" ht="12.75">
      <c r="W94" s="96" t="s">
        <v>143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O94" s="96" t="s">
        <v>190</v>
      </c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</row>
    <row r="95" spans="1:8" ht="12.75">
      <c r="A95" s="108">
        <v>44600</v>
      </c>
      <c r="B95" s="109"/>
      <c r="C95" s="109"/>
      <c r="D95" s="109"/>
      <c r="E95" s="109"/>
      <c r="F95" s="109"/>
      <c r="G95" s="109"/>
      <c r="H95" s="109"/>
    </row>
    <row r="96" spans="1:17" ht="12.75">
      <c r="A96" s="96" t="s">
        <v>183</v>
      </c>
      <c r="B96" s="96"/>
      <c r="C96" s="96"/>
      <c r="D96" s="96"/>
      <c r="E96" s="96"/>
      <c r="F96" s="96"/>
      <c r="G96" s="96"/>
      <c r="H96" s="96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184</v>
      </c>
    </row>
  </sheetData>
  <mergeCells count="281">
    <mergeCell ref="A84:F84"/>
    <mergeCell ref="G84:Y84"/>
    <mergeCell ref="Z84:AD84"/>
    <mergeCell ref="AE84:AN84"/>
    <mergeCell ref="AO83:AV83"/>
    <mergeCell ref="AW83:BD83"/>
    <mergeCell ref="BE83:BL83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E72:AN72"/>
    <mergeCell ref="AO72:AV72"/>
    <mergeCell ref="AW72:BD72"/>
    <mergeCell ref="BE72:BL72"/>
    <mergeCell ref="AR65:AY65"/>
    <mergeCell ref="A65:C65"/>
    <mergeCell ref="D65:AA65"/>
    <mergeCell ref="AB65:AI65"/>
    <mergeCell ref="AJ65:AQ65"/>
    <mergeCell ref="AR63:AY63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50:C50"/>
    <mergeCell ref="D50:AB50"/>
    <mergeCell ref="AC50:AJ50"/>
    <mergeCell ref="A51:C51"/>
    <mergeCell ref="D51:AB51"/>
    <mergeCell ref="AC51:AJ51"/>
    <mergeCell ref="A57:C58"/>
    <mergeCell ref="D59:AA59"/>
    <mergeCell ref="AB59:AI59"/>
    <mergeCell ref="D57:AA58"/>
    <mergeCell ref="AB57:AI58"/>
    <mergeCell ref="AJ57:AQ58"/>
    <mergeCell ref="AR57:AY58"/>
    <mergeCell ref="AK52:AR52"/>
    <mergeCell ref="AS50:AZ50"/>
    <mergeCell ref="AS51:AZ51"/>
    <mergeCell ref="AK51:AR51"/>
    <mergeCell ref="AK50:AR50"/>
    <mergeCell ref="W94:AM94"/>
    <mergeCell ref="A69:F69"/>
    <mergeCell ref="A70:F70"/>
    <mergeCell ref="Z70:AD70"/>
    <mergeCell ref="G69:Y69"/>
    <mergeCell ref="G70:Y70"/>
    <mergeCell ref="G71:Y71"/>
    <mergeCell ref="A72:F72"/>
    <mergeCell ref="G72:Y72"/>
    <mergeCell ref="Z72:AD72"/>
    <mergeCell ref="A67:BL67"/>
    <mergeCell ref="A68:F68"/>
    <mergeCell ref="AE68:AN68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AO69:AV69"/>
    <mergeCell ref="Z69:AD69"/>
    <mergeCell ref="AE69:AN69"/>
    <mergeCell ref="AE70:AN70"/>
    <mergeCell ref="AO88:BG8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8:AV68"/>
    <mergeCell ref="AW68:BD68"/>
    <mergeCell ref="AO87:BG87"/>
    <mergeCell ref="A89:F89"/>
    <mergeCell ref="A71:F71"/>
    <mergeCell ref="Z71:AD71"/>
    <mergeCell ref="AE71:AN71"/>
    <mergeCell ref="A87:V87"/>
    <mergeCell ref="W87:AM87"/>
    <mergeCell ref="W88:AM88"/>
    <mergeCell ref="BE68:BL68"/>
    <mergeCell ref="A61:C61"/>
    <mergeCell ref="D61:AA61"/>
    <mergeCell ref="AB61:AI61"/>
    <mergeCell ref="AJ61:AQ61"/>
    <mergeCell ref="AR61:AY61"/>
    <mergeCell ref="Z68:AD68"/>
    <mergeCell ref="G68:Y68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1:L71 G71:G84">
    <cfRule type="cellIs" priority="1" dxfId="0" operator="equal" stopIfTrue="1">
      <formula>$G70</formula>
    </cfRule>
  </conditionalFormatting>
  <conditionalFormatting sqref="D49:D53">
    <cfRule type="cellIs" priority="2" dxfId="0" operator="equal" stopIfTrue="1">
      <formula>$D48</formula>
    </cfRule>
  </conditionalFormatting>
  <conditionalFormatting sqref="A71:F8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3"/>
  <sheetViews>
    <sheetView tabSelected="1" zoomScaleSheetLayoutView="100" workbookViewId="0" topLeftCell="A4">
      <selection activeCell="AW7" sqref="AW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65</v>
      </c>
      <c r="AP7" s="43"/>
      <c r="AQ7" s="43"/>
      <c r="AR7" s="43"/>
      <c r="AS7" s="43"/>
      <c r="AT7" s="43"/>
      <c r="AU7" s="43"/>
      <c r="AV7" s="1" t="s">
        <v>201</v>
      </c>
      <c r="AW7" s="136" t="s">
        <v>56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192</v>
      </c>
      <c r="B19" s="40" t="s">
        <v>272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274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275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273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f>AS22+I23</f>
        <v>15057279.84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f>7182056+15000+1262750+170000+2500000+231852.84+500000+3900+320000+505971</f>
        <v>12691529.84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f>1150000+497200+715400+200000+2.84-231852.84-3900+38900</f>
        <v>2365750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67.25" customHeight="1">
      <c r="A26" s="69" t="s">
        <v>71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86" ht="36.75" customHeight="1" hidden="1">
      <c r="A27" s="134" t="s">
        <v>79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</row>
    <row r="28" spans="1:86" ht="36.75" customHeight="1">
      <c r="A28" s="134" t="s">
        <v>80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</row>
    <row r="29" spans="1:86" ht="36.75" customHeight="1">
      <c r="A29" s="134" t="s">
        <v>47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</row>
    <row r="30" spans="1:86" ht="34.5" customHeight="1">
      <c r="A30" s="134" t="s">
        <v>89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</row>
    <row r="31" spans="1:86" ht="34.5" customHeight="1">
      <c r="A31" s="134" t="s">
        <v>312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</row>
    <row r="32" spans="1:86" ht="34.5" customHeight="1">
      <c r="A32" s="134" t="s">
        <v>57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</row>
    <row r="33" spans="1:86" ht="34.5" customHeight="1">
      <c r="A33" s="134" t="s">
        <v>66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</row>
    <row r="34" spans="1:86" ht="33" customHeight="1">
      <c r="A34" s="121" t="s">
        <v>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67" t="s">
        <v>174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64" ht="27.75" customHeight="1">
      <c r="A37" s="74" t="s">
        <v>166</v>
      </c>
      <c r="B37" s="74"/>
      <c r="C37" s="74"/>
      <c r="D37" s="74"/>
      <c r="E37" s="74"/>
      <c r="F37" s="74"/>
      <c r="G37" s="79" t="s">
        <v>178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1"/>
    </row>
    <row r="38" spans="1:64" ht="15.75" hidden="1">
      <c r="A38" s="51">
        <v>1</v>
      </c>
      <c r="B38" s="51"/>
      <c r="C38" s="51"/>
      <c r="D38" s="51"/>
      <c r="E38" s="51"/>
      <c r="F38" s="51"/>
      <c r="G38" s="79">
        <v>2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0.5" customHeight="1" hidden="1">
      <c r="A39" s="70" t="s">
        <v>171</v>
      </c>
      <c r="B39" s="70"/>
      <c r="C39" s="70"/>
      <c r="D39" s="70"/>
      <c r="E39" s="70"/>
      <c r="F39" s="70"/>
      <c r="G39" s="71" t="s">
        <v>145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  <c r="CA39" s="1" t="s">
        <v>187</v>
      </c>
    </row>
    <row r="40" spans="1:79" ht="12.75" customHeight="1">
      <c r="A40" s="70">
        <v>1</v>
      </c>
      <c r="B40" s="70"/>
      <c r="C40" s="70"/>
      <c r="D40" s="70"/>
      <c r="E40" s="70"/>
      <c r="F40" s="70"/>
      <c r="G40" s="83" t="s">
        <v>239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186</v>
      </c>
    </row>
    <row r="41" spans="1:64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4" ht="15.75" customHeight="1">
      <c r="A42" s="67" t="s">
        <v>176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</row>
    <row r="43" spans="1:64" ht="15.75" customHeight="1">
      <c r="A43" s="69" t="s">
        <v>271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15.75" customHeight="1">
      <c r="A45" s="67" t="s">
        <v>177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6" spans="1:64" ht="27.75" customHeight="1">
      <c r="A46" s="74" t="s">
        <v>166</v>
      </c>
      <c r="B46" s="74"/>
      <c r="C46" s="74"/>
      <c r="D46" s="74"/>
      <c r="E46" s="74"/>
      <c r="F46" s="74"/>
      <c r="G46" s="79" t="s">
        <v>163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1"/>
    </row>
    <row r="47" spans="1:64" ht="15.75" hidden="1">
      <c r="A47" s="51">
        <v>1</v>
      </c>
      <c r="B47" s="51"/>
      <c r="C47" s="51"/>
      <c r="D47" s="51"/>
      <c r="E47" s="51"/>
      <c r="F47" s="51"/>
      <c r="G47" s="79">
        <v>2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1"/>
    </row>
    <row r="48" spans="1:79" ht="10.5" customHeight="1" hidden="1">
      <c r="A48" s="70" t="s">
        <v>144</v>
      </c>
      <c r="B48" s="70"/>
      <c r="C48" s="70"/>
      <c r="D48" s="70"/>
      <c r="E48" s="70"/>
      <c r="F48" s="70"/>
      <c r="G48" s="71" t="s">
        <v>145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3"/>
      <c r="CA48" s="1" t="s">
        <v>149</v>
      </c>
    </row>
    <row r="49" spans="1:79" ht="12.75" customHeight="1">
      <c r="A49" s="70">
        <v>1</v>
      </c>
      <c r="B49" s="70"/>
      <c r="C49" s="70"/>
      <c r="D49" s="70"/>
      <c r="E49" s="70"/>
      <c r="F49" s="70"/>
      <c r="G49" s="83" t="s">
        <v>240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5"/>
      <c r="CA49" s="1" t="s">
        <v>150</v>
      </c>
    </row>
    <row r="50" spans="1:64" ht="12.75" customHeight="1">
      <c r="A50" s="70">
        <v>2</v>
      </c>
      <c r="B50" s="70"/>
      <c r="C50" s="70"/>
      <c r="D50" s="70"/>
      <c r="E50" s="70"/>
      <c r="F50" s="70"/>
      <c r="G50" s="83" t="s">
        <v>241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5"/>
    </row>
    <row r="51" spans="1:6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>
      <c r="A52" s="67" t="s">
        <v>179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60" ht="15.75" customHeight="1">
      <c r="A54" s="51" t="s">
        <v>166</v>
      </c>
      <c r="B54" s="51"/>
      <c r="C54" s="51"/>
      <c r="D54" s="52" t="s">
        <v>164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51" t="s">
        <v>167</v>
      </c>
      <c r="AD54" s="51"/>
      <c r="AE54" s="51"/>
      <c r="AF54" s="51"/>
      <c r="AG54" s="51"/>
      <c r="AH54" s="51"/>
      <c r="AI54" s="51"/>
      <c r="AJ54" s="51"/>
      <c r="AK54" s="51" t="s">
        <v>168</v>
      </c>
      <c r="AL54" s="51"/>
      <c r="AM54" s="51"/>
      <c r="AN54" s="51"/>
      <c r="AO54" s="51"/>
      <c r="AP54" s="51"/>
      <c r="AQ54" s="51"/>
      <c r="AR54" s="51"/>
      <c r="AS54" s="51" t="s">
        <v>165</v>
      </c>
      <c r="AT54" s="51"/>
      <c r="AU54" s="51"/>
      <c r="AV54" s="51"/>
      <c r="AW54" s="51"/>
      <c r="AX54" s="51"/>
      <c r="AY54" s="51"/>
      <c r="AZ54" s="51"/>
      <c r="BA54" s="18"/>
      <c r="BB54" s="18"/>
      <c r="BC54" s="18"/>
      <c r="BD54" s="18"/>
      <c r="BE54" s="18"/>
      <c r="BF54" s="18"/>
      <c r="BG54" s="18"/>
      <c r="BH54" s="18"/>
    </row>
    <row r="55" spans="1:60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18"/>
      <c r="BB55" s="18"/>
      <c r="BC55" s="18"/>
      <c r="BD55" s="18"/>
      <c r="BE55" s="18"/>
      <c r="BF55" s="18"/>
      <c r="BG55" s="18"/>
      <c r="BH55" s="18"/>
    </row>
    <row r="56" spans="1:60" ht="15.75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51">
        <v>3</v>
      </c>
      <c r="AD56" s="51"/>
      <c r="AE56" s="51"/>
      <c r="AF56" s="51"/>
      <c r="AG56" s="51"/>
      <c r="AH56" s="51"/>
      <c r="AI56" s="51"/>
      <c r="AJ56" s="51"/>
      <c r="AK56" s="51">
        <v>4</v>
      </c>
      <c r="AL56" s="51"/>
      <c r="AM56" s="51"/>
      <c r="AN56" s="51"/>
      <c r="AO56" s="51"/>
      <c r="AP56" s="51"/>
      <c r="AQ56" s="51"/>
      <c r="AR56" s="51"/>
      <c r="AS56" s="51">
        <v>5</v>
      </c>
      <c r="AT56" s="51"/>
      <c r="AU56" s="51"/>
      <c r="AV56" s="51"/>
      <c r="AW56" s="51"/>
      <c r="AX56" s="51"/>
      <c r="AY56" s="51"/>
      <c r="AZ56" s="51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customHeight="1" hidden="1">
      <c r="A57" s="70" t="s">
        <v>144</v>
      </c>
      <c r="B57" s="70"/>
      <c r="C57" s="70"/>
      <c r="D57" s="61" t="s">
        <v>145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64" t="s">
        <v>146</v>
      </c>
      <c r="AD57" s="64"/>
      <c r="AE57" s="64"/>
      <c r="AF57" s="64"/>
      <c r="AG57" s="64"/>
      <c r="AH57" s="64"/>
      <c r="AI57" s="64"/>
      <c r="AJ57" s="64"/>
      <c r="AK57" s="64" t="s">
        <v>147</v>
      </c>
      <c r="AL57" s="64"/>
      <c r="AM57" s="64"/>
      <c r="AN57" s="64"/>
      <c r="AO57" s="64"/>
      <c r="AP57" s="64"/>
      <c r="AQ57" s="64"/>
      <c r="AR57" s="64"/>
      <c r="AS57" s="82" t="s">
        <v>148</v>
      </c>
      <c r="AT57" s="64"/>
      <c r="AU57" s="64"/>
      <c r="AV57" s="64"/>
      <c r="AW57" s="64"/>
      <c r="AX57" s="64"/>
      <c r="AY57" s="64"/>
      <c r="AZ57" s="64"/>
      <c r="BA57" s="19"/>
      <c r="BB57" s="20"/>
      <c r="BC57" s="20"/>
      <c r="BD57" s="20"/>
      <c r="BE57" s="20"/>
      <c r="BF57" s="20"/>
      <c r="BG57" s="20"/>
      <c r="BH57" s="20"/>
      <c r="CA57" s="4" t="s">
        <v>151</v>
      </c>
    </row>
    <row r="58" spans="1:79" ht="12.75" customHeight="1">
      <c r="A58" s="70">
        <v>1</v>
      </c>
      <c r="B58" s="70"/>
      <c r="C58" s="70"/>
      <c r="D58" s="83" t="s">
        <v>242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78">
        <f>7019391.7+1262750+1000000+231852.84+3900+320000</f>
        <v>9837894.54</v>
      </c>
      <c r="AD58" s="78"/>
      <c r="AE58" s="78"/>
      <c r="AF58" s="78"/>
      <c r="AG58" s="78"/>
      <c r="AH58" s="78"/>
      <c r="AI58" s="78"/>
      <c r="AJ58" s="78"/>
      <c r="AK58" s="78">
        <v>0</v>
      </c>
      <c r="AL58" s="78"/>
      <c r="AM58" s="78"/>
      <c r="AN58" s="78"/>
      <c r="AO58" s="78"/>
      <c r="AP58" s="78"/>
      <c r="AQ58" s="78"/>
      <c r="AR58" s="78"/>
      <c r="AS58" s="78">
        <f>AC58+AK58</f>
        <v>9837894.54</v>
      </c>
      <c r="AT58" s="78"/>
      <c r="AU58" s="78"/>
      <c r="AV58" s="78"/>
      <c r="AW58" s="78"/>
      <c r="AX58" s="78"/>
      <c r="AY58" s="78"/>
      <c r="AZ58" s="78"/>
      <c r="BA58" s="21"/>
      <c r="BB58" s="21"/>
      <c r="BC58" s="21"/>
      <c r="BD58" s="21"/>
      <c r="BE58" s="21"/>
      <c r="BF58" s="21"/>
      <c r="BG58" s="21"/>
      <c r="BH58" s="21"/>
      <c r="CA58" s="1" t="s">
        <v>152</v>
      </c>
    </row>
    <row r="59" spans="1:60" ht="12" customHeight="1">
      <c r="A59" s="70">
        <v>2</v>
      </c>
      <c r="B59" s="70"/>
      <c r="C59" s="70"/>
      <c r="D59" s="83" t="s">
        <v>63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5"/>
      <c r="AC59" s="78">
        <f>162664.3-24408.52</f>
        <v>138255.78</v>
      </c>
      <c r="AD59" s="78"/>
      <c r="AE59" s="78"/>
      <c r="AF59" s="78"/>
      <c r="AG59" s="78"/>
      <c r="AH59" s="78"/>
      <c r="AI59" s="78"/>
      <c r="AJ59" s="78"/>
      <c r="AK59" s="78">
        <v>0</v>
      </c>
      <c r="AL59" s="78"/>
      <c r="AM59" s="78"/>
      <c r="AN59" s="78"/>
      <c r="AO59" s="78"/>
      <c r="AP59" s="78"/>
      <c r="AQ59" s="78"/>
      <c r="AR59" s="78"/>
      <c r="AS59" s="78">
        <f>AC59+AK59</f>
        <v>138255.78</v>
      </c>
      <c r="AT59" s="78"/>
      <c r="AU59" s="78"/>
      <c r="AV59" s="78"/>
      <c r="AW59" s="78"/>
      <c r="AX59" s="78"/>
      <c r="AY59" s="78"/>
      <c r="AZ59" s="78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 hidden="1">
      <c r="A60" s="70">
        <v>3</v>
      </c>
      <c r="B60" s="70"/>
      <c r="C60" s="70"/>
      <c r="D60" s="83" t="s">
        <v>243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5"/>
      <c r="AC60" s="78">
        <v>0</v>
      </c>
      <c r="AD60" s="78"/>
      <c r="AE60" s="78"/>
      <c r="AF60" s="78"/>
      <c r="AG60" s="78"/>
      <c r="AH60" s="78"/>
      <c r="AI60" s="78"/>
      <c r="AJ60" s="78"/>
      <c r="AK60" s="78">
        <v>0</v>
      </c>
      <c r="AL60" s="78"/>
      <c r="AM60" s="78"/>
      <c r="AN60" s="78"/>
      <c r="AO60" s="78"/>
      <c r="AP60" s="78"/>
      <c r="AQ60" s="78"/>
      <c r="AR60" s="78"/>
      <c r="AS60" s="78">
        <f>AC60+AK60</f>
        <v>0</v>
      </c>
      <c r="AT60" s="78"/>
      <c r="AU60" s="78"/>
      <c r="AV60" s="78"/>
      <c r="AW60" s="78"/>
      <c r="AX60" s="78"/>
      <c r="AY60" s="78"/>
      <c r="AZ60" s="78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70">
        <v>3</v>
      </c>
      <c r="B61" s="70"/>
      <c r="C61" s="70"/>
      <c r="D61" s="83" t="s">
        <v>244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5"/>
      <c r="AC61" s="78">
        <v>0</v>
      </c>
      <c r="AD61" s="78"/>
      <c r="AE61" s="78"/>
      <c r="AF61" s="78"/>
      <c r="AG61" s="78"/>
      <c r="AH61" s="78"/>
      <c r="AI61" s="78"/>
      <c r="AJ61" s="78"/>
      <c r="AK61" s="78">
        <f>1150000+497200+715400+200000+2.84-231852.84-3900+38900</f>
        <v>2365750</v>
      </c>
      <c r="AL61" s="78"/>
      <c r="AM61" s="78"/>
      <c r="AN61" s="78"/>
      <c r="AO61" s="78"/>
      <c r="AP61" s="78"/>
      <c r="AQ61" s="78"/>
      <c r="AR61" s="78"/>
      <c r="AS61" s="78">
        <f>AC61+AK61</f>
        <v>2365750</v>
      </c>
      <c r="AT61" s="78"/>
      <c r="AU61" s="78"/>
      <c r="AV61" s="78"/>
      <c r="AW61" s="78"/>
      <c r="AX61" s="78"/>
      <c r="AY61" s="78"/>
      <c r="AZ61" s="78"/>
      <c r="BA61" s="21"/>
      <c r="BB61" s="21"/>
      <c r="BC61" s="21"/>
      <c r="BD61" s="21"/>
      <c r="BE61" s="21"/>
      <c r="BF61" s="21"/>
      <c r="BG61" s="21"/>
      <c r="BH61" s="21"/>
    </row>
    <row r="62" spans="1:60" ht="12.75" customHeight="1">
      <c r="A62" s="70">
        <v>4</v>
      </c>
      <c r="B62" s="70"/>
      <c r="C62" s="70"/>
      <c r="D62" s="83" t="s">
        <v>361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5"/>
      <c r="AC62" s="78">
        <f>24408.52+15000+170000+309251</f>
        <v>518659.52</v>
      </c>
      <c r="AD62" s="78"/>
      <c r="AE62" s="78"/>
      <c r="AF62" s="78"/>
      <c r="AG62" s="78"/>
      <c r="AH62" s="78"/>
      <c r="AI62" s="78"/>
      <c r="AJ62" s="78"/>
      <c r="AK62" s="78">
        <v>0</v>
      </c>
      <c r="AL62" s="78"/>
      <c r="AM62" s="78"/>
      <c r="AN62" s="78"/>
      <c r="AO62" s="78"/>
      <c r="AP62" s="78"/>
      <c r="AQ62" s="78"/>
      <c r="AR62" s="78"/>
      <c r="AS62" s="78">
        <f>AC62+AK62</f>
        <v>518659.52</v>
      </c>
      <c r="AT62" s="78"/>
      <c r="AU62" s="78"/>
      <c r="AV62" s="78"/>
      <c r="AW62" s="78"/>
      <c r="AX62" s="78"/>
      <c r="AY62" s="78"/>
      <c r="AZ62" s="78"/>
      <c r="BA62" s="21"/>
      <c r="BB62" s="21"/>
      <c r="BC62" s="21"/>
      <c r="BD62" s="21"/>
      <c r="BE62" s="21"/>
      <c r="BF62" s="21"/>
      <c r="BG62" s="21"/>
      <c r="BH62" s="21"/>
    </row>
    <row r="63" spans="1:60" ht="12.75" customHeight="1">
      <c r="A63" s="61">
        <v>5</v>
      </c>
      <c r="B63" s="62"/>
      <c r="C63" s="63"/>
      <c r="D63" s="83" t="s">
        <v>64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26"/>
      <c r="AC63" s="123">
        <f>1500000+500000+196720</f>
        <v>2196720</v>
      </c>
      <c r="AD63" s="124"/>
      <c r="AE63" s="124"/>
      <c r="AF63" s="124"/>
      <c r="AG63" s="124"/>
      <c r="AH63" s="124"/>
      <c r="AI63" s="124"/>
      <c r="AJ63" s="125"/>
      <c r="AK63" s="123">
        <v>0</v>
      </c>
      <c r="AL63" s="124"/>
      <c r="AM63" s="124"/>
      <c r="AN63" s="124"/>
      <c r="AO63" s="124"/>
      <c r="AP63" s="124"/>
      <c r="AQ63" s="124"/>
      <c r="AR63" s="125"/>
      <c r="AS63" s="123">
        <f>AC63</f>
        <v>2196720</v>
      </c>
      <c r="AT63" s="124"/>
      <c r="AU63" s="124"/>
      <c r="AV63" s="124"/>
      <c r="AW63" s="124"/>
      <c r="AX63" s="124"/>
      <c r="AY63" s="124"/>
      <c r="AZ63" s="125"/>
      <c r="BA63" s="21"/>
      <c r="BB63" s="21"/>
      <c r="BC63" s="21"/>
      <c r="BD63" s="21"/>
      <c r="BE63" s="21"/>
      <c r="BF63" s="21"/>
      <c r="BG63" s="21"/>
      <c r="BH63" s="21"/>
    </row>
    <row r="64" spans="1:60" s="4" customFormat="1" ht="12.75">
      <c r="A64" s="86"/>
      <c r="B64" s="86"/>
      <c r="C64" s="86"/>
      <c r="D64" s="110" t="s">
        <v>205</v>
      </c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2"/>
      <c r="AC64" s="65">
        <f>AC58+AC61+AC59+AC62+AC63</f>
        <v>12691529.839999998</v>
      </c>
      <c r="AD64" s="65"/>
      <c r="AE64" s="65"/>
      <c r="AF64" s="65"/>
      <c r="AG64" s="65"/>
      <c r="AH64" s="65"/>
      <c r="AI64" s="65"/>
      <c r="AJ64" s="65"/>
      <c r="AK64" s="65">
        <f>AK61</f>
        <v>2365750</v>
      </c>
      <c r="AL64" s="65"/>
      <c r="AM64" s="65"/>
      <c r="AN64" s="65"/>
      <c r="AO64" s="65"/>
      <c r="AP64" s="65"/>
      <c r="AQ64" s="65"/>
      <c r="AR64" s="65"/>
      <c r="AS64" s="65">
        <f>AS58+AS59+AS61+AS62+AS63</f>
        <v>15057279.839999998</v>
      </c>
      <c r="AT64" s="65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  <c r="BH64" s="38"/>
    </row>
    <row r="66" spans="1:64" ht="15.75" customHeight="1">
      <c r="A66" s="68" t="s">
        <v>180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</row>
    <row r="67" spans="1:64" ht="15" customHeight="1">
      <c r="A67" s="66" t="s">
        <v>231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51" ht="15.75" customHeight="1">
      <c r="A68" s="51" t="s">
        <v>166</v>
      </c>
      <c r="B68" s="51"/>
      <c r="C68" s="51"/>
      <c r="D68" s="52" t="s">
        <v>172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4"/>
      <c r="AB68" s="51" t="s">
        <v>167</v>
      </c>
      <c r="AC68" s="51"/>
      <c r="AD68" s="51"/>
      <c r="AE68" s="51"/>
      <c r="AF68" s="51"/>
      <c r="AG68" s="51"/>
      <c r="AH68" s="51"/>
      <c r="AI68" s="51"/>
      <c r="AJ68" s="51" t="s">
        <v>168</v>
      </c>
      <c r="AK68" s="51"/>
      <c r="AL68" s="51"/>
      <c r="AM68" s="51"/>
      <c r="AN68" s="51"/>
      <c r="AO68" s="51"/>
      <c r="AP68" s="51"/>
      <c r="AQ68" s="51"/>
      <c r="AR68" s="51" t="s">
        <v>165</v>
      </c>
      <c r="AS68" s="51"/>
      <c r="AT68" s="51"/>
      <c r="AU68" s="51"/>
      <c r="AV68" s="51"/>
      <c r="AW68" s="51"/>
      <c r="AX68" s="51"/>
      <c r="AY68" s="51"/>
    </row>
    <row r="69" spans="1:51" ht="28.5" customHeight="1">
      <c r="A69" s="51"/>
      <c r="B69" s="51"/>
      <c r="C69" s="51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7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</row>
    <row r="70" spans="1:51" ht="15.75" customHeight="1">
      <c r="A70" s="51">
        <v>1</v>
      </c>
      <c r="B70" s="51"/>
      <c r="C70" s="51"/>
      <c r="D70" s="58">
        <v>2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  <c r="AB70" s="51">
        <v>3</v>
      </c>
      <c r="AC70" s="51"/>
      <c r="AD70" s="51"/>
      <c r="AE70" s="51"/>
      <c r="AF70" s="51"/>
      <c r="AG70" s="51"/>
      <c r="AH70" s="51"/>
      <c r="AI70" s="51"/>
      <c r="AJ70" s="51">
        <v>4</v>
      </c>
      <c r="AK70" s="51"/>
      <c r="AL70" s="51"/>
      <c r="AM70" s="51"/>
      <c r="AN70" s="51"/>
      <c r="AO70" s="51"/>
      <c r="AP70" s="51"/>
      <c r="AQ70" s="51"/>
      <c r="AR70" s="51">
        <v>5</v>
      </c>
      <c r="AS70" s="51"/>
      <c r="AT70" s="51"/>
      <c r="AU70" s="51"/>
      <c r="AV70" s="51"/>
      <c r="AW70" s="51"/>
      <c r="AX70" s="51"/>
      <c r="AY70" s="51"/>
    </row>
    <row r="71" spans="1:79" ht="12.75" customHeight="1" hidden="1">
      <c r="A71" s="70" t="s">
        <v>144</v>
      </c>
      <c r="B71" s="70"/>
      <c r="C71" s="70"/>
      <c r="D71" s="71" t="s">
        <v>145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3"/>
      <c r="AB71" s="64" t="s">
        <v>146</v>
      </c>
      <c r="AC71" s="64"/>
      <c r="AD71" s="64"/>
      <c r="AE71" s="64"/>
      <c r="AF71" s="64"/>
      <c r="AG71" s="64"/>
      <c r="AH71" s="64"/>
      <c r="AI71" s="64"/>
      <c r="AJ71" s="64" t="s">
        <v>147</v>
      </c>
      <c r="AK71" s="64"/>
      <c r="AL71" s="64"/>
      <c r="AM71" s="64"/>
      <c r="AN71" s="64"/>
      <c r="AO71" s="64"/>
      <c r="AP71" s="64"/>
      <c r="AQ71" s="64"/>
      <c r="AR71" s="64" t="s">
        <v>148</v>
      </c>
      <c r="AS71" s="64"/>
      <c r="AT71" s="64"/>
      <c r="AU71" s="64"/>
      <c r="AV71" s="64"/>
      <c r="AW71" s="64"/>
      <c r="AX71" s="64"/>
      <c r="AY71" s="64"/>
      <c r="CA71" s="1" t="s">
        <v>153</v>
      </c>
    </row>
    <row r="72" spans="1:79" ht="38.25" customHeight="1">
      <c r="A72" s="70">
        <v>1</v>
      </c>
      <c r="B72" s="70"/>
      <c r="C72" s="70"/>
      <c r="D72" s="83" t="s">
        <v>245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5"/>
      <c r="AB72" s="78">
        <f>7133956+1262750+170000+2500000+231852.84+500000+3900+320000+505971</f>
        <v>12628429.84</v>
      </c>
      <c r="AC72" s="78"/>
      <c r="AD72" s="78"/>
      <c r="AE72" s="78"/>
      <c r="AF72" s="78"/>
      <c r="AG72" s="78"/>
      <c r="AH72" s="78"/>
      <c r="AI72" s="78"/>
      <c r="AJ72" s="78">
        <f>1150000+497200+200000+2.84-231852.84-3900+38900</f>
        <v>1650350</v>
      </c>
      <c r="AK72" s="78"/>
      <c r="AL72" s="78"/>
      <c r="AM72" s="78"/>
      <c r="AN72" s="78"/>
      <c r="AO72" s="78"/>
      <c r="AP72" s="78"/>
      <c r="AQ72" s="78"/>
      <c r="AR72" s="78">
        <f>AB72+AJ72</f>
        <v>14278779.84</v>
      </c>
      <c r="AS72" s="78"/>
      <c r="AT72" s="78"/>
      <c r="AU72" s="78"/>
      <c r="AV72" s="78"/>
      <c r="AW72" s="78"/>
      <c r="AX72" s="78"/>
      <c r="AY72" s="78"/>
      <c r="CA72" s="1" t="s">
        <v>154</v>
      </c>
    </row>
    <row r="73" spans="1:51" s="4" customFormat="1" ht="12.75" customHeight="1">
      <c r="A73" s="86"/>
      <c r="B73" s="86"/>
      <c r="C73" s="86"/>
      <c r="D73" s="110" t="s">
        <v>165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2"/>
      <c r="AB73" s="65">
        <f>AB72</f>
        <v>12628429.84</v>
      </c>
      <c r="AC73" s="65"/>
      <c r="AD73" s="65"/>
      <c r="AE73" s="65"/>
      <c r="AF73" s="65"/>
      <c r="AG73" s="65"/>
      <c r="AH73" s="65"/>
      <c r="AI73" s="65"/>
      <c r="AJ73" s="65">
        <f>AJ72</f>
        <v>1650350</v>
      </c>
      <c r="AK73" s="65"/>
      <c r="AL73" s="65"/>
      <c r="AM73" s="65"/>
      <c r="AN73" s="65"/>
      <c r="AO73" s="65"/>
      <c r="AP73" s="65"/>
      <c r="AQ73" s="65"/>
      <c r="AR73" s="65">
        <f>AB73+AJ73</f>
        <v>14278779.84</v>
      </c>
      <c r="AS73" s="65"/>
      <c r="AT73" s="65"/>
      <c r="AU73" s="65"/>
      <c r="AV73" s="65"/>
      <c r="AW73" s="65"/>
      <c r="AX73" s="65"/>
      <c r="AY73" s="65"/>
    </row>
    <row r="75" spans="1:64" ht="15.75" customHeight="1">
      <c r="A75" s="67" t="s">
        <v>181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</row>
    <row r="76" spans="1:64" ht="30" customHeight="1">
      <c r="A76" s="51" t="s">
        <v>166</v>
      </c>
      <c r="B76" s="51"/>
      <c r="C76" s="51"/>
      <c r="D76" s="51"/>
      <c r="E76" s="51"/>
      <c r="F76" s="51"/>
      <c r="G76" s="58" t="s">
        <v>182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51" t="s">
        <v>140</v>
      </c>
      <c r="AA76" s="51"/>
      <c r="AB76" s="51"/>
      <c r="AC76" s="51"/>
      <c r="AD76" s="51"/>
      <c r="AE76" s="51" t="s">
        <v>139</v>
      </c>
      <c r="AF76" s="51"/>
      <c r="AG76" s="51"/>
      <c r="AH76" s="51"/>
      <c r="AI76" s="51"/>
      <c r="AJ76" s="51"/>
      <c r="AK76" s="51"/>
      <c r="AL76" s="51"/>
      <c r="AM76" s="51"/>
      <c r="AN76" s="51"/>
      <c r="AO76" s="58" t="s">
        <v>167</v>
      </c>
      <c r="AP76" s="59"/>
      <c r="AQ76" s="59"/>
      <c r="AR76" s="59"/>
      <c r="AS76" s="59"/>
      <c r="AT76" s="59"/>
      <c r="AU76" s="59"/>
      <c r="AV76" s="60"/>
      <c r="AW76" s="58" t="s">
        <v>168</v>
      </c>
      <c r="AX76" s="59"/>
      <c r="AY76" s="59"/>
      <c r="AZ76" s="59"/>
      <c r="BA76" s="59"/>
      <c r="BB76" s="59"/>
      <c r="BC76" s="59"/>
      <c r="BD76" s="60"/>
      <c r="BE76" s="58" t="s">
        <v>165</v>
      </c>
      <c r="BF76" s="59"/>
      <c r="BG76" s="59"/>
      <c r="BH76" s="59"/>
      <c r="BI76" s="59"/>
      <c r="BJ76" s="59"/>
      <c r="BK76" s="59"/>
      <c r="BL76" s="60"/>
    </row>
    <row r="77" spans="1:64" ht="15.75" customHeight="1">
      <c r="A77" s="51">
        <v>1</v>
      </c>
      <c r="B77" s="51"/>
      <c r="C77" s="51"/>
      <c r="D77" s="51"/>
      <c r="E77" s="51"/>
      <c r="F77" s="51"/>
      <c r="G77" s="58">
        <v>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51">
        <v>3</v>
      </c>
      <c r="AA77" s="51"/>
      <c r="AB77" s="51"/>
      <c r="AC77" s="51"/>
      <c r="AD77" s="51"/>
      <c r="AE77" s="51">
        <v>4</v>
      </c>
      <c r="AF77" s="51"/>
      <c r="AG77" s="51"/>
      <c r="AH77" s="51"/>
      <c r="AI77" s="51"/>
      <c r="AJ77" s="51"/>
      <c r="AK77" s="51"/>
      <c r="AL77" s="51"/>
      <c r="AM77" s="51"/>
      <c r="AN77" s="51"/>
      <c r="AO77" s="51">
        <v>5</v>
      </c>
      <c r="AP77" s="51"/>
      <c r="AQ77" s="51"/>
      <c r="AR77" s="51"/>
      <c r="AS77" s="51"/>
      <c r="AT77" s="51"/>
      <c r="AU77" s="51"/>
      <c r="AV77" s="51"/>
      <c r="AW77" s="51">
        <v>6</v>
      </c>
      <c r="AX77" s="51"/>
      <c r="AY77" s="51"/>
      <c r="AZ77" s="51"/>
      <c r="BA77" s="51"/>
      <c r="BB77" s="51"/>
      <c r="BC77" s="51"/>
      <c r="BD77" s="51"/>
      <c r="BE77" s="51">
        <v>7</v>
      </c>
      <c r="BF77" s="51"/>
      <c r="BG77" s="51"/>
      <c r="BH77" s="51"/>
      <c r="BI77" s="51"/>
      <c r="BJ77" s="51"/>
      <c r="BK77" s="51"/>
      <c r="BL77" s="51"/>
    </row>
    <row r="78" spans="1:79" ht="12.75" customHeight="1" hidden="1">
      <c r="A78" s="70" t="s">
        <v>171</v>
      </c>
      <c r="B78" s="70"/>
      <c r="C78" s="70"/>
      <c r="D78" s="70"/>
      <c r="E78" s="70"/>
      <c r="F78" s="70"/>
      <c r="G78" s="71" t="s">
        <v>145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3"/>
      <c r="Z78" s="70" t="s">
        <v>157</v>
      </c>
      <c r="AA78" s="70"/>
      <c r="AB78" s="70"/>
      <c r="AC78" s="70"/>
      <c r="AD78" s="70"/>
      <c r="AE78" s="100" t="s">
        <v>170</v>
      </c>
      <c r="AF78" s="100"/>
      <c r="AG78" s="100"/>
      <c r="AH78" s="100"/>
      <c r="AI78" s="100"/>
      <c r="AJ78" s="100"/>
      <c r="AK78" s="100"/>
      <c r="AL78" s="100"/>
      <c r="AM78" s="100"/>
      <c r="AN78" s="71"/>
      <c r="AO78" s="64" t="s">
        <v>146</v>
      </c>
      <c r="AP78" s="64"/>
      <c r="AQ78" s="64"/>
      <c r="AR78" s="64"/>
      <c r="AS78" s="64"/>
      <c r="AT78" s="64"/>
      <c r="AU78" s="64"/>
      <c r="AV78" s="64"/>
      <c r="AW78" s="64" t="s">
        <v>169</v>
      </c>
      <c r="AX78" s="64"/>
      <c r="AY78" s="64"/>
      <c r="AZ78" s="64"/>
      <c r="BA78" s="64"/>
      <c r="BB78" s="64"/>
      <c r="BC78" s="64"/>
      <c r="BD78" s="64"/>
      <c r="BE78" s="64" t="s">
        <v>207</v>
      </c>
      <c r="BF78" s="64"/>
      <c r="BG78" s="64"/>
      <c r="BH78" s="64"/>
      <c r="BI78" s="64"/>
      <c r="BJ78" s="64"/>
      <c r="BK78" s="64"/>
      <c r="BL78" s="64"/>
      <c r="CA78" s="1" t="s">
        <v>155</v>
      </c>
    </row>
    <row r="79" spans="1:79" s="4" customFormat="1" ht="12.75" customHeight="1">
      <c r="A79" s="86">
        <v>0</v>
      </c>
      <c r="B79" s="86"/>
      <c r="C79" s="86"/>
      <c r="D79" s="86"/>
      <c r="E79" s="86"/>
      <c r="F79" s="86"/>
      <c r="G79" s="97" t="s">
        <v>206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91"/>
      <c r="AA79" s="91"/>
      <c r="AB79" s="91"/>
      <c r="AC79" s="91"/>
      <c r="AD79" s="91"/>
      <c r="AE79" s="92"/>
      <c r="AF79" s="92"/>
      <c r="AG79" s="92"/>
      <c r="AH79" s="92"/>
      <c r="AI79" s="92"/>
      <c r="AJ79" s="92"/>
      <c r="AK79" s="92"/>
      <c r="AL79" s="92"/>
      <c r="AM79" s="92"/>
      <c r="AN79" s="87"/>
      <c r="AO79" s="65">
        <f>SUM(AO80:AV86)+AO88</f>
        <v>12691529.84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CA79" s="4" t="s">
        <v>156</v>
      </c>
    </row>
    <row r="80" spans="1:64" ht="12.75" customHeight="1">
      <c r="A80" s="70">
        <v>0</v>
      </c>
      <c r="B80" s="70"/>
      <c r="C80" s="70"/>
      <c r="D80" s="70"/>
      <c r="E80" s="70"/>
      <c r="F80" s="70"/>
      <c r="G80" s="118" t="s">
        <v>246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2" t="s">
        <v>247</v>
      </c>
      <c r="AA80" s="82"/>
      <c r="AB80" s="82"/>
      <c r="AC80" s="82"/>
      <c r="AD80" s="82"/>
      <c r="AE80" s="113" t="s">
        <v>248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8">
        <f>24408.52+15000+170000+309251</f>
        <v>518659.52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f>AO80+AW80</f>
        <v>518659.52</v>
      </c>
      <c r="BF80" s="78"/>
      <c r="BG80" s="78"/>
      <c r="BH80" s="78"/>
      <c r="BI80" s="78"/>
      <c r="BJ80" s="78"/>
      <c r="BK80" s="78"/>
      <c r="BL80" s="78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249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247</v>
      </c>
      <c r="AA81" s="82"/>
      <c r="AB81" s="82"/>
      <c r="AC81" s="82"/>
      <c r="AD81" s="82"/>
      <c r="AE81" s="113" t="s">
        <v>248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8">
        <v>138255.78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f aca="true" t="shared" si="0" ref="BE81:BE88">AO81+AW81</f>
        <v>138255.78</v>
      </c>
      <c r="BF81" s="78"/>
      <c r="BG81" s="78"/>
      <c r="BH81" s="78"/>
      <c r="BI81" s="78"/>
      <c r="BJ81" s="78"/>
      <c r="BK81" s="78"/>
      <c r="BL81" s="78"/>
    </row>
    <row r="82" spans="1:64" ht="14.25" customHeight="1">
      <c r="A82" s="61"/>
      <c r="B82" s="62"/>
      <c r="C82" s="62"/>
      <c r="D82" s="62"/>
      <c r="E82" s="62"/>
      <c r="F82" s="63"/>
      <c r="G82" s="118" t="s">
        <v>67</v>
      </c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 t="s">
        <v>247</v>
      </c>
      <c r="AA82" s="130"/>
      <c r="AB82" s="130"/>
      <c r="AC82" s="130"/>
      <c r="AD82" s="131"/>
      <c r="AE82" s="114" t="s">
        <v>248</v>
      </c>
      <c r="AF82" s="132"/>
      <c r="AG82" s="132"/>
      <c r="AH82" s="132"/>
      <c r="AI82" s="132"/>
      <c r="AJ82" s="132"/>
      <c r="AK82" s="132"/>
      <c r="AL82" s="132"/>
      <c r="AM82" s="132"/>
      <c r="AN82" s="133"/>
      <c r="AO82" s="123">
        <f>1500000+500000+196720</f>
        <v>2196720</v>
      </c>
      <c r="AP82" s="124"/>
      <c r="AQ82" s="124"/>
      <c r="AR82" s="124"/>
      <c r="AS82" s="124"/>
      <c r="AT82" s="124"/>
      <c r="AU82" s="124"/>
      <c r="AV82" s="125"/>
      <c r="AW82" s="123">
        <v>0</v>
      </c>
      <c r="AX82" s="124"/>
      <c r="AY82" s="124"/>
      <c r="AZ82" s="124"/>
      <c r="BA82" s="124"/>
      <c r="BB82" s="124"/>
      <c r="BC82" s="124"/>
      <c r="BD82" s="125"/>
      <c r="BE82" s="123">
        <f>AO82</f>
        <v>2196720</v>
      </c>
      <c r="BF82" s="124"/>
      <c r="BG82" s="124"/>
      <c r="BH82" s="124"/>
      <c r="BI82" s="124"/>
      <c r="BJ82" s="124"/>
      <c r="BK82" s="124"/>
      <c r="BL82" s="125"/>
    </row>
    <row r="83" spans="1:64" ht="12.75" customHeight="1">
      <c r="A83" s="70">
        <v>0</v>
      </c>
      <c r="B83" s="70"/>
      <c r="C83" s="70"/>
      <c r="D83" s="70"/>
      <c r="E83" s="70"/>
      <c r="F83" s="70"/>
      <c r="G83" s="118" t="s">
        <v>250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2" t="s">
        <v>247</v>
      </c>
      <c r="AA83" s="82"/>
      <c r="AB83" s="82"/>
      <c r="AC83" s="82"/>
      <c r="AD83" s="82"/>
      <c r="AE83" s="113" t="s">
        <v>248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78">
        <f>2894230.7+1262750+1000000+231852.84+320000</f>
        <v>5708833.54</v>
      </c>
      <c r="AP83" s="78"/>
      <c r="AQ83" s="78"/>
      <c r="AR83" s="78"/>
      <c r="AS83" s="78"/>
      <c r="AT83" s="78"/>
      <c r="AU83" s="78"/>
      <c r="AV83" s="78"/>
      <c r="AW83" s="78">
        <v>0</v>
      </c>
      <c r="AX83" s="78"/>
      <c r="AY83" s="78"/>
      <c r="AZ83" s="78"/>
      <c r="BA83" s="78"/>
      <c r="BB83" s="78"/>
      <c r="BC83" s="78"/>
      <c r="BD83" s="78"/>
      <c r="BE83" s="78">
        <f t="shared" si="0"/>
        <v>5708833.54</v>
      </c>
      <c r="BF83" s="78"/>
      <c r="BG83" s="78"/>
      <c r="BH83" s="78"/>
      <c r="BI83" s="78"/>
      <c r="BJ83" s="78"/>
      <c r="BK83" s="78"/>
      <c r="BL83" s="78"/>
    </row>
    <row r="84" spans="1:64" ht="12.75" customHeight="1">
      <c r="A84" s="70">
        <v>0</v>
      </c>
      <c r="B84" s="70"/>
      <c r="C84" s="70"/>
      <c r="D84" s="70"/>
      <c r="E84" s="70"/>
      <c r="F84" s="70"/>
      <c r="G84" s="118" t="s">
        <v>251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82" t="s">
        <v>247</v>
      </c>
      <c r="AA84" s="82"/>
      <c r="AB84" s="82"/>
      <c r="AC84" s="82"/>
      <c r="AD84" s="82"/>
      <c r="AE84" s="113" t="s">
        <v>248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78">
        <f>157000+3900</f>
        <v>160900</v>
      </c>
      <c r="AP84" s="78"/>
      <c r="AQ84" s="78"/>
      <c r="AR84" s="78"/>
      <c r="AS84" s="78"/>
      <c r="AT84" s="78"/>
      <c r="AU84" s="78"/>
      <c r="AV84" s="78"/>
      <c r="AW84" s="78">
        <v>0</v>
      </c>
      <c r="AX84" s="78"/>
      <c r="AY84" s="78"/>
      <c r="AZ84" s="78"/>
      <c r="BA84" s="78"/>
      <c r="BB84" s="78"/>
      <c r="BC84" s="78"/>
      <c r="BD84" s="78"/>
      <c r="BE84" s="78">
        <f t="shared" si="0"/>
        <v>160900</v>
      </c>
      <c r="BF84" s="78"/>
      <c r="BG84" s="78"/>
      <c r="BH84" s="78"/>
      <c r="BI84" s="78"/>
      <c r="BJ84" s="78"/>
      <c r="BK84" s="78"/>
      <c r="BL84" s="78"/>
    </row>
    <row r="85" spans="1:64" ht="12.75" customHeight="1">
      <c r="A85" s="70">
        <v>0</v>
      </c>
      <c r="B85" s="70"/>
      <c r="C85" s="70"/>
      <c r="D85" s="70"/>
      <c r="E85" s="70"/>
      <c r="F85" s="70"/>
      <c r="G85" s="118" t="s">
        <v>252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82" t="s">
        <v>247</v>
      </c>
      <c r="AA85" s="82"/>
      <c r="AB85" s="82"/>
      <c r="AC85" s="82"/>
      <c r="AD85" s="82"/>
      <c r="AE85" s="113" t="s">
        <v>248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78">
        <v>3137558.6</v>
      </c>
      <c r="AP85" s="78"/>
      <c r="AQ85" s="78"/>
      <c r="AR85" s="78"/>
      <c r="AS85" s="78"/>
      <c r="AT85" s="78"/>
      <c r="AU85" s="78"/>
      <c r="AV85" s="78"/>
      <c r="AW85" s="78">
        <v>0</v>
      </c>
      <c r="AX85" s="78"/>
      <c r="AY85" s="78"/>
      <c r="AZ85" s="78"/>
      <c r="BA85" s="78"/>
      <c r="BB85" s="78"/>
      <c r="BC85" s="78"/>
      <c r="BD85" s="78"/>
      <c r="BE85" s="78">
        <f t="shared" si="0"/>
        <v>3137558.6</v>
      </c>
      <c r="BF85" s="78"/>
      <c r="BG85" s="78"/>
      <c r="BH85" s="78"/>
      <c r="BI85" s="78"/>
      <c r="BJ85" s="78"/>
      <c r="BK85" s="78"/>
      <c r="BL85" s="78"/>
    </row>
    <row r="86" spans="1:64" ht="12.75" customHeight="1">
      <c r="A86" s="70">
        <v>0</v>
      </c>
      <c r="B86" s="70"/>
      <c r="C86" s="70"/>
      <c r="D86" s="70"/>
      <c r="E86" s="70"/>
      <c r="F86" s="70"/>
      <c r="G86" s="118" t="s">
        <v>253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82" t="s">
        <v>247</v>
      </c>
      <c r="AA86" s="82"/>
      <c r="AB86" s="82"/>
      <c r="AC86" s="82"/>
      <c r="AD86" s="82"/>
      <c r="AE86" s="113" t="s">
        <v>248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78">
        <v>44000</v>
      </c>
      <c r="AP86" s="78"/>
      <c r="AQ86" s="78"/>
      <c r="AR86" s="78"/>
      <c r="AS86" s="78"/>
      <c r="AT86" s="78"/>
      <c r="AU86" s="78"/>
      <c r="AV86" s="78"/>
      <c r="AW86" s="78">
        <v>0</v>
      </c>
      <c r="AX86" s="78"/>
      <c r="AY86" s="78"/>
      <c r="AZ86" s="78"/>
      <c r="BA86" s="78"/>
      <c r="BB86" s="78"/>
      <c r="BC86" s="78"/>
      <c r="BD86" s="78"/>
      <c r="BE86" s="78">
        <f t="shared" si="0"/>
        <v>44000</v>
      </c>
      <c r="BF86" s="78"/>
      <c r="BG86" s="78"/>
      <c r="BH86" s="78"/>
      <c r="BI86" s="78"/>
      <c r="BJ86" s="78"/>
      <c r="BK86" s="78"/>
      <c r="BL86" s="78"/>
    </row>
    <row r="87" spans="1:64" ht="12.75" customHeight="1">
      <c r="A87" s="70">
        <v>0</v>
      </c>
      <c r="B87" s="70"/>
      <c r="C87" s="70"/>
      <c r="D87" s="70"/>
      <c r="E87" s="70"/>
      <c r="F87" s="70"/>
      <c r="G87" s="118" t="s">
        <v>254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82" t="s">
        <v>255</v>
      </c>
      <c r="AA87" s="82"/>
      <c r="AB87" s="82"/>
      <c r="AC87" s="82"/>
      <c r="AD87" s="82"/>
      <c r="AE87" s="113" t="s">
        <v>248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78">
        <v>50000</v>
      </c>
      <c r="AP87" s="78"/>
      <c r="AQ87" s="78"/>
      <c r="AR87" s="78"/>
      <c r="AS87" s="78"/>
      <c r="AT87" s="78"/>
      <c r="AU87" s="78"/>
      <c r="AV87" s="78"/>
      <c r="AW87" s="78">
        <v>0</v>
      </c>
      <c r="AX87" s="78"/>
      <c r="AY87" s="78"/>
      <c r="AZ87" s="78"/>
      <c r="BA87" s="78"/>
      <c r="BB87" s="78"/>
      <c r="BC87" s="78"/>
      <c r="BD87" s="78"/>
      <c r="BE87" s="78">
        <f t="shared" si="0"/>
        <v>50000</v>
      </c>
      <c r="BF87" s="78"/>
      <c r="BG87" s="78"/>
      <c r="BH87" s="78"/>
      <c r="BI87" s="78"/>
      <c r="BJ87" s="78"/>
      <c r="BK87" s="78"/>
      <c r="BL87" s="78"/>
    </row>
    <row r="88" spans="1:64" ht="12.75" customHeight="1">
      <c r="A88" s="70">
        <v>0</v>
      </c>
      <c r="B88" s="70"/>
      <c r="C88" s="70"/>
      <c r="D88" s="70"/>
      <c r="E88" s="70"/>
      <c r="F88" s="70"/>
      <c r="G88" s="118" t="s">
        <v>256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20"/>
      <c r="Z88" s="82" t="s">
        <v>247</v>
      </c>
      <c r="AA88" s="82"/>
      <c r="AB88" s="82"/>
      <c r="AC88" s="82"/>
      <c r="AD88" s="82"/>
      <c r="AE88" s="113" t="s">
        <v>248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78">
        <v>786602.4</v>
      </c>
      <c r="AP88" s="78"/>
      <c r="AQ88" s="78"/>
      <c r="AR88" s="78"/>
      <c r="AS88" s="78"/>
      <c r="AT88" s="78"/>
      <c r="AU88" s="78"/>
      <c r="AV88" s="78"/>
      <c r="AW88" s="78">
        <v>0</v>
      </c>
      <c r="AX88" s="78"/>
      <c r="AY88" s="78"/>
      <c r="AZ88" s="78"/>
      <c r="BA88" s="78"/>
      <c r="BB88" s="78"/>
      <c r="BC88" s="78"/>
      <c r="BD88" s="78"/>
      <c r="BE88" s="78">
        <f t="shared" si="0"/>
        <v>786602.4</v>
      </c>
      <c r="BF88" s="78"/>
      <c r="BG88" s="78"/>
      <c r="BH88" s="78"/>
      <c r="BI88" s="78"/>
      <c r="BJ88" s="78"/>
      <c r="BK88" s="78"/>
      <c r="BL88" s="78"/>
    </row>
    <row r="89" spans="1:64" ht="25.5" customHeight="1">
      <c r="A89" s="70">
        <v>0</v>
      </c>
      <c r="B89" s="70"/>
      <c r="C89" s="70"/>
      <c r="D89" s="70"/>
      <c r="E89" s="70"/>
      <c r="F89" s="70"/>
      <c r="G89" s="118" t="s">
        <v>257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20"/>
      <c r="Z89" s="82" t="s">
        <v>247</v>
      </c>
      <c r="AA89" s="82"/>
      <c r="AB89" s="82"/>
      <c r="AC89" s="82"/>
      <c r="AD89" s="82"/>
      <c r="AE89" s="113" t="s">
        <v>248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78">
        <v>0</v>
      </c>
      <c r="AP89" s="78"/>
      <c r="AQ89" s="78"/>
      <c r="AR89" s="78"/>
      <c r="AS89" s="78"/>
      <c r="AT89" s="78"/>
      <c r="AU89" s="78"/>
      <c r="AV89" s="78"/>
      <c r="AW89" s="78">
        <f>1150000+497200+715400+200000+2.84-231852.84-3900</f>
        <v>2326850</v>
      </c>
      <c r="AX89" s="78"/>
      <c r="AY89" s="78"/>
      <c r="AZ89" s="78"/>
      <c r="BA89" s="78"/>
      <c r="BB89" s="78"/>
      <c r="BC89" s="78"/>
      <c r="BD89" s="78"/>
      <c r="BE89" s="78">
        <f>AW89+AO89</f>
        <v>2326850</v>
      </c>
      <c r="BF89" s="78"/>
      <c r="BG89" s="78"/>
      <c r="BH89" s="78"/>
      <c r="BI89" s="78"/>
      <c r="BJ89" s="78"/>
      <c r="BK89" s="78"/>
      <c r="BL89" s="78"/>
    </row>
    <row r="90" spans="1:64" s="4" customFormat="1" ht="12.75" customHeight="1">
      <c r="A90" s="86">
        <v>0</v>
      </c>
      <c r="B90" s="86"/>
      <c r="C90" s="86"/>
      <c r="D90" s="86"/>
      <c r="E90" s="86"/>
      <c r="F90" s="86"/>
      <c r="G90" s="115" t="s">
        <v>214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91"/>
      <c r="AA90" s="91"/>
      <c r="AB90" s="91"/>
      <c r="AC90" s="91"/>
      <c r="AD90" s="91"/>
      <c r="AE90" s="92"/>
      <c r="AF90" s="92"/>
      <c r="AG90" s="92"/>
      <c r="AH90" s="92"/>
      <c r="AI90" s="92"/>
      <c r="AJ90" s="92"/>
      <c r="AK90" s="92"/>
      <c r="AL90" s="92"/>
      <c r="AM90" s="92"/>
      <c r="AN90" s="87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</row>
    <row r="91" spans="1:64" ht="12.75" customHeight="1">
      <c r="A91" s="70">
        <v>0</v>
      </c>
      <c r="B91" s="70"/>
      <c r="C91" s="70"/>
      <c r="D91" s="70"/>
      <c r="E91" s="70"/>
      <c r="F91" s="70"/>
      <c r="G91" s="118" t="s">
        <v>258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20"/>
      <c r="Z91" s="82" t="s">
        <v>259</v>
      </c>
      <c r="AA91" s="82"/>
      <c r="AB91" s="82"/>
      <c r="AC91" s="82"/>
      <c r="AD91" s="82"/>
      <c r="AE91" s="113" t="s">
        <v>248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78">
        <v>114.17</v>
      </c>
      <c r="AP91" s="78"/>
      <c r="AQ91" s="78"/>
      <c r="AR91" s="78"/>
      <c r="AS91" s="78"/>
      <c r="AT91" s="78"/>
      <c r="AU91" s="78"/>
      <c r="AV91" s="78"/>
      <c r="AW91" s="78">
        <v>0</v>
      </c>
      <c r="AX91" s="78"/>
      <c r="AY91" s="78"/>
      <c r="AZ91" s="78"/>
      <c r="BA91" s="78"/>
      <c r="BB91" s="78"/>
      <c r="BC91" s="78"/>
      <c r="BD91" s="78"/>
      <c r="BE91" s="78">
        <f>AO91</f>
        <v>114.17</v>
      </c>
      <c r="BF91" s="78"/>
      <c r="BG91" s="78"/>
      <c r="BH91" s="78"/>
      <c r="BI91" s="78"/>
      <c r="BJ91" s="78"/>
      <c r="BK91" s="78"/>
      <c r="BL91" s="78"/>
    </row>
    <row r="92" spans="1:64" ht="12.75" customHeight="1">
      <c r="A92" s="70">
        <v>0</v>
      </c>
      <c r="B92" s="70"/>
      <c r="C92" s="70"/>
      <c r="D92" s="70"/>
      <c r="E92" s="70"/>
      <c r="F92" s="70"/>
      <c r="G92" s="118" t="s">
        <v>260</v>
      </c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20"/>
      <c r="Z92" s="82" t="s">
        <v>261</v>
      </c>
      <c r="AA92" s="82"/>
      <c r="AB92" s="82"/>
      <c r="AC92" s="82"/>
      <c r="AD92" s="82"/>
      <c r="AE92" s="113" t="s">
        <v>248</v>
      </c>
      <c r="AF92" s="113"/>
      <c r="AG92" s="113"/>
      <c r="AH92" s="113"/>
      <c r="AI92" s="113"/>
      <c r="AJ92" s="113"/>
      <c r="AK92" s="113"/>
      <c r="AL92" s="113"/>
      <c r="AM92" s="113"/>
      <c r="AN92" s="114"/>
      <c r="AO92" s="78">
        <v>3.21</v>
      </c>
      <c r="AP92" s="78"/>
      <c r="AQ92" s="78"/>
      <c r="AR92" s="78"/>
      <c r="AS92" s="78"/>
      <c r="AT92" s="78"/>
      <c r="AU92" s="78"/>
      <c r="AV92" s="78"/>
      <c r="AW92" s="78">
        <v>0</v>
      </c>
      <c r="AX92" s="78"/>
      <c r="AY92" s="78"/>
      <c r="AZ92" s="78"/>
      <c r="BA92" s="78"/>
      <c r="BB92" s="78"/>
      <c r="BC92" s="78"/>
      <c r="BD92" s="78"/>
      <c r="BE92" s="78">
        <v>3.21</v>
      </c>
      <c r="BF92" s="78"/>
      <c r="BG92" s="78"/>
      <c r="BH92" s="78"/>
      <c r="BI92" s="78"/>
      <c r="BJ92" s="78"/>
      <c r="BK92" s="78"/>
      <c r="BL92" s="78"/>
    </row>
    <row r="93" spans="1:64" ht="12.75" customHeight="1">
      <c r="A93" s="70">
        <v>0</v>
      </c>
      <c r="B93" s="70"/>
      <c r="C93" s="70"/>
      <c r="D93" s="70"/>
      <c r="E93" s="70"/>
      <c r="F93" s="70"/>
      <c r="G93" s="118" t="s">
        <v>262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/>
      <c r="Z93" s="82" t="s">
        <v>261</v>
      </c>
      <c r="AA93" s="82"/>
      <c r="AB93" s="82"/>
      <c r="AC93" s="82"/>
      <c r="AD93" s="82"/>
      <c r="AE93" s="113" t="s">
        <v>248</v>
      </c>
      <c r="AF93" s="113"/>
      <c r="AG93" s="113"/>
      <c r="AH93" s="113"/>
      <c r="AI93" s="113"/>
      <c r="AJ93" s="113"/>
      <c r="AK93" s="113"/>
      <c r="AL93" s="113"/>
      <c r="AM93" s="113"/>
      <c r="AN93" s="114"/>
      <c r="AO93" s="78">
        <v>0.9</v>
      </c>
      <c r="AP93" s="78"/>
      <c r="AQ93" s="78"/>
      <c r="AR93" s="78"/>
      <c r="AS93" s="78"/>
      <c r="AT93" s="78"/>
      <c r="AU93" s="78"/>
      <c r="AV93" s="78"/>
      <c r="AW93" s="78">
        <v>0</v>
      </c>
      <c r="AX93" s="78"/>
      <c r="AY93" s="78"/>
      <c r="AZ93" s="78"/>
      <c r="BA93" s="78"/>
      <c r="BB93" s="78"/>
      <c r="BC93" s="78"/>
      <c r="BD93" s="78"/>
      <c r="BE93" s="78">
        <v>0.9</v>
      </c>
      <c r="BF93" s="78"/>
      <c r="BG93" s="78"/>
      <c r="BH93" s="78"/>
      <c r="BI93" s="78"/>
      <c r="BJ93" s="78"/>
      <c r="BK93" s="78"/>
      <c r="BL93" s="78"/>
    </row>
    <row r="94" spans="1:64" ht="12.75" customHeight="1">
      <c r="A94" s="70">
        <v>0</v>
      </c>
      <c r="B94" s="70"/>
      <c r="C94" s="70"/>
      <c r="D94" s="70"/>
      <c r="E94" s="70"/>
      <c r="F94" s="70"/>
      <c r="G94" s="118" t="s">
        <v>263</v>
      </c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20"/>
      <c r="Z94" s="82" t="s">
        <v>264</v>
      </c>
      <c r="AA94" s="82"/>
      <c r="AB94" s="82"/>
      <c r="AC94" s="82"/>
      <c r="AD94" s="82"/>
      <c r="AE94" s="113" t="s">
        <v>248</v>
      </c>
      <c r="AF94" s="113"/>
      <c r="AG94" s="113"/>
      <c r="AH94" s="113"/>
      <c r="AI94" s="113"/>
      <c r="AJ94" s="113"/>
      <c r="AK94" s="113"/>
      <c r="AL94" s="113"/>
      <c r="AM94" s="113"/>
      <c r="AN94" s="114"/>
      <c r="AO94" s="78">
        <v>62.8</v>
      </c>
      <c r="AP94" s="78"/>
      <c r="AQ94" s="78"/>
      <c r="AR94" s="78"/>
      <c r="AS94" s="78"/>
      <c r="AT94" s="78"/>
      <c r="AU94" s="78"/>
      <c r="AV94" s="78"/>
      <c r="AW94" s="78">
        <v>0</v>
      </c>
      <c r="AX94" s="78"/>
      <c r="AY94" s="78"/>
      <c r="AZ94" s="78"/>
      <c r="BA94" s="78"/>
      <c r="BB94" s="78"/>
      <c r="BC94" s="78"/>
      <c r="BD94" s="78"/>
      <c r="BE94" s="78">
        <v>62.8</v>
      </c>
      <c r="BF94" s="78"/>
      <c r="BG94" s="78"/>
      <c r="BH94" s="78"/>
      <c r="BI94" s="78"/>
      <c r="BJ94" s="78"/>
      <c r="BK94" s="78"/>
      <c r="BL94" s="78"/>
    </row>
    <row r="95" spans="1:64" ht="12.75" customHeight="1">
      <c r="A95" s="70">
        <v>0</v>
      </c>
      <c r="B95" s="70"/>
      <c r="C95" s="70"/>
      <c r="D95" s="70"/>
      <c r="E95" s="70"/>
      <c r="F95" s="70"/>
      <c r="G95" s="118" t="s">
        <v>265</v>
      </c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20"/>
      <c r="Z95" s="82" t="s">
        <v>261</v>
      </c>
      <c r="AA95" s="82"/>
      <c r="AB95" s="82"/>
      <c r="AC95" s="82"/>
      <c r="AD95" s="82"/>
      <c r="AE95" s="113" t="s">
        <v>248</v>
      </c>
      <c r="AF95" s="113"/>
      <c r="AG95" s="113"/>
      <c r="AH95" s="113"/>
      <c r="AI95" s="113"/>
      <c r="AJ95" s="113"/>
      <c r="AK95" s="113"/>
      <c r="AL95" s="113"/>
      <c r="AM95" s="113"/>
      <c r="AN95" s="114"/>
      <c r="AO95" s="78">
        <v>15.7</v>
      </c>
      <c r="AP95" s="78"/>
      <c r="AQ95" s="78"/>
      <c r="AR95" s="78"/>
      <c r="AS95" s="78"/>
      <c r="AT95" s="78"/>
      <c r="AU95" s="78"/>
      <c r="AV95" s="78"/>
      <c r="AW95" s="78">
        <v>0</v>
      </c>
      <c r="AX95" s="78"/>
      <c r="AY95" s="78"/>
      <c r="AZ95" s="78"/>
      <c r="BA95" s="78"/>
      <c r="BB95" s="78"/>
      <c r="BC95" s="78"/>
      <c r="BD95" s="78"/>
      <c r="BE95" s="78">
        <v>15.7</v>
      </c>
      <c r="BF95" s="78"/>
      <c r="BG95" s="78"/>
      <c r="BH95" s="78"/>
      <c r="BI95" s="78"/>
      <c r="BJ95" s="78"/>
      <c r="BK95" s="78"/>
      <c r="BL95" s="78"/>
    </row>
    <row r="96" spans="1:64" s="4" customFormat="1" ht="12.75" customHeight="1">
      <c r="A96" s="86">
        <v>0</v>
      </c>
      <c r="B96" s="86"/>
      <c r="C96" s="86"/>
      <c r="D96" s="86"/>
      <c r="E96" s="86"/>
      <c r="F96" s="86"/>
      <c r="G96" s="115" t="s">
        <v>266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7"/>
      <c r="Z96" s="91"/>
      <c r="AA96" s="91"/>
      <c r="AB96" s="91"/>
      <c r="AC96" s="91"/>
      <c r="AD96" s="91"/>
      <c r="AE96" s="92"/>
      <c r="AF96" s="92"/>
      <c r="AG96" s="92"/>
      <c r="AH96" s="92"/>
      <c r="AI96" s="92"/>
      <c r="AJ96" s="92"/>
      <c r="AK96" s="92"/>
      <c r="AL96" s="92"/>
      <c r="AM96" s="92"/>
      <c r="AN96" s="87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</row>
    <row r="97" spans="1:64" ht="12.75" customHeight="1">
      <c r="A97" s="70">
        <v>0</v>
      </c>
      <c r="B97" s="70"/>
      <c r="C97" s="70"/>
      <c r="D97" s="70"/>
      <c r="E97" s="70"/>
      <c r="F97" s="70"/>
      <c r="G97" s="118" t="s">
        <v>267</v>
      </c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20"/>
      <c r="Z97" s="82" t="s">
        <v>268</v>
      </c>
      <c r="AA97" s="82"/>
      <c r="AB97" s="82"/>
      <c r="AC97" s="82"/>
      <c r="AD97" s="82"/>
      <c r="AE97" s="113" t="s">
        <v>248</v>
      </c>
      <c r="AF97" s="113"/>
      <c r="AG97" s="113"/>
      <c r="AH97" s="113"/>
      <c r="AI97" s="113"/>
      <c r="AJ97" s="113"/>
      <c r="AK97" s="113"/>
      <c r="AL97" s="113"/>
      <c r="AM97" s="113"/>
      <c r="AN97" s="114"/>
      <c r="AO97" s="78">
        <v>100</v>
      </c>
      <c r="AP97" s="78"/>
      <c r="AQ97" s="78"/>
      <c r="AR97" s="78"/>
      <c r="AS97" s="78"/>
      <c r="AT97" s="78"/>
      <c r="AU97" s="78"/>
      <c r="AV97" s="78"/>
      <c r="AW97" s="78">
        <v>0</v>
      </c>
      <c r="AX97" s="78"/>
      <c r="AY97" s="78"/>
      <c r="AZ97" s="78"/>
      <c r="BA97" s="78"/>
      <c r="BB97" s="78"/>
      <c r="BC97" s="78"/>
      <c r="BD97" s="78"/>
      <c r="BE97" s="78">
        <v>100</v>
      </c>
      <c r="BF97" s="78"/>
      <c r="BG97" s="78"/>
      <c r="BH97" s="78"/>
      <c r="BI97" s="78"/>
      <c r="BJ97" s="78"/>
      <c r="BK97" s="78"/>
      <c r="BL97" s="78"/>
    </row>
    <row r="98" spans="1:64" ht="12.75" customHeight="1">
      <c r="A98" s="70">
        <v>0</v>
      </c>
      <c r="B98" s="70"/>
      <c r="C98" s="70"/>
      <c r="D98" s="70"/>
      <c r="E98" s="70"/>
      <c r="F98" s="70"/>
      <c r="G98" s="118" t="s">
        <v>269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  <c r="Z98" s="82" t="s">
        <v>268</v>
      </c>
      <c r="AA98" s="82"/>
      <c r="AB98" s="82"/>
      <c r="AC98" s="82"/>
      <c r="AD98" s="82"/>
      <c r="AE98" s="113" t="s">
        <v>248</v>
      </c>
      <c r="AF98" s="113"/>
      <c r="AG98" s="113"/>
      <c r="AH98" s="113"/>
      <c r="AI98" s="113"/>
      <c r="AJ98" s="113"/>
      <c r="AK98" s="113"/>
      <c r="AL98" s="113"/>
      <c r="AM98" s="113"/>
      <c r="AN98" s="114"/>
      <c r="AO98" s="78">
        <v>100</v>
      </c>
      <c r="AP98" s="78"/>
      <c r="AQ98" s="78"/>
      <c r="AR98" s="78"/>
      <c r="AS98" s="78"/>
      <c r="AT98" s="78"/>
      <c r="AU98" s="78"/>
      <c r="AV98" s="78"/>
      <c r="AW98" s="78">
        <v>0</v>
      </c>
      <c r="AX98" s="78"/>
      <c r="AY98" s="78"/>
      <c r="AZ98" s="78"/>
      <c r="BA98" s="78"/>
      <c r="BB98" s="78"/>
      <c r="BC98" s="78"/>
      <c r="BD98" s="78"/>
      <c r="BE98" s="78">
        <v>100</v>
      </c>
      <c r="BF98" s="78"/>
      <c r="BG98" s="78"/>
      <c r="BH98" s="78"/>
      <c r="BI98" s="78"/>
      <c r="BJ98" s="78"/>
      <c r="BK98" s="78"/>
      <c r="BL98" s="78"/>
    </row>
    <row r="99" spans="1:64" ht="12.75" customHeight="1">
      <c r="A99" s="70">
        <v>0</v>
      </c>
      <c r="B99" s="70"/>
      <c r="C99" s="70"/>
      <c r="D99" s="70"/>
      <c r="E99" s="70"/>
      <c r="F99" s="70"/>
      <c r="G99" s="118" t="s">
        <v>270</v>
      </c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20"/>
      <c r="Z99" s="82" t="s">
        <v>268</v>
      </c>
      <c r="AA99" s="82"/>
      <c r="AB99" s="82"/>
      <c r="AC99" s="82"/>
      <c r="AD99" s="82"/>
      <c r="AE99" s="113" t="s">
        <v>248</v>
      </c>
      <c r="AF99" s="113"/>
      <c r="AG99" s="113"/>
      <c r="AH99" s="113"/>
      <c r="AI99" s="113"/>
      <c r="AJ99" s="113"/>
      <c r="AK99" s="113"/>
      <c r="AL99" s="113"/>
      <c r="AM99" s="113"/>
      <c r="AN99" s="114"/>
      <c r="AO99" s="78">
        <v>100</v>
      </c>
      <c r="AP99" s="78"/>
      <c r="AQ99" s="78"/>
      <c r="AR99" s="78"/>
      <c r="AS99" s="78"/>
      <c r="AT99" s="78"/>
      <c r="AU99" s="78"/>
      <c r="AV99" s="78"/>
      <c r="AW99" s="78">
        <v>0</v>
      </c>
      <c r="AX99" s="78"/>
      <c r="AY99" s="78"/>
      <c r="AZ99" s="78"/>
      <c r="BA99" s="78"/>
      <c r="BB99" s="78"/>
      <c r="BC99" s="78"/>
      <c r="BD99" s="78"/>
      <c r="BE99" s="78">
        <v>100</v>
      </c>
      <c r="BF99" s="78"/>
      <c r="BG99" s="78"/>
      <c r="BH99" s="78"/>
      <c r="BI99" s="78"/>
      <c r="BJ99" s="78"/>
      <c r="BK99" s="78"/>
      <c r="BL99" s="78"/>
    </row>
    <row r="100" spans="1:64" ht="12.75" customHeight="1">
      <c r="A100" s="70">
        <v>0</v>
      </c>
      <c r="B100" s="70"/>
      <c r="C100" s="70"/>
      <c r="D100" s="70"/>
      <c r="E100" s="70"/>
      <c r="F100" s="70"/>
      <c r="G100" s="118" t="s">
        <v>253</v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20"/>
      <c r="Z100" s="82" t="s">
        <v>268</v>
      </c>
      <c r="AA100" s="82"/>
      <c r="AB100" s="82"/>
      <c r="AC100" s="82"/>
      <c r="AD100" s="82"/>
      <c r="AE100" s="113" t="s">
        <v>248</v>
      </c>
      <c r="AF100" s="113"/>
      <c r="AG100" s="113"/>
      <c r="AH100" s="113"/>
      <c r="AI100" s="113"/>
      <c r="AJ100" s="113"/>
      <c r="AK100" s="113"/>
      <c r="AL100" s="113"/>
      <c r="AM100" s="113"/>
      <c r="AN100" s="114"/>
      <c r="AO100" s="78">
        <v>100</v>
      </c>
      <c r="AP100" s="78"/>
      <c r="AQ100" s="78"/>
      <c r="AR100" s="78"/>
      <c r="AS100" s="78"/>
      <c r="AT100" s="78"/>
      <c r="AU100" s="78"/>
      <c r="AV100" s="78"/>
      <c r="AW100" s="78">
        <v>0</v>
      </c>
      <c r="AX100" s="78"/>
      <c r="AY100" s="78"/>
      <c r="AZ100" s="78"/>
      <c r="BA100" s="78"/>
      <c r="BB100" s="78"/>
      <c r="BC100" s="78"/>
      <c r="BD100" s="78"/>
      <c r="BE100" s="78">
        <v>100</v>
      </c>
      <c r="BF100" s="78"/>
      <c r="BG100" s="78"/>
      <c r="BH100" s="78"/>
      <c r="BI100" s="78"/>
      <c r="BJ100" s="78"/>
      <c r="BK100" s="78"/>
      <c r="BL100" s="78"/>
    </row>
    <row r="101" spans="41:64" ht="12.75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59" ht="16.5" customHeight="1">
      <c r="A103" s="93" t="s">
        <v>225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5"/>
      <c r="AO103" s="42" t="s">
        <v>132</v>
      </c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23:59" ht="12.75">
      <c r="W104" s="96" t="s">
        <v>143</v>
      </c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O104" s="96" t="s">
        <v>190</v>
      </c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</row>
    <row r="105" spans="1:6" ht="15.75" customHeight="1">
      <c r="A105" s="90" t="s">
        <v>141</v>
      </c>
      <c r="B105" s="90"/>
      <c r="C105" s="90"/>
      <c r="D105" s="90"/>
      <c r="E105" s="90"/>
      <c r="F105" s="90"/>
    </row>
    <row r="106" spans="1:45" ht="12.75" customHeight="1">
      <c r="A106" s="105" t="s">
        <v>224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</row>
    <row r="107" spans="1:45" ht="12.75">
      <c r="A107" s="107" t="s">
        <v>185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</row>
    <row r="108" spans="1:45" ht="10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59" ht="15.75" customHeight="1">
      <c r="A109" s="93" t="s">
        <v>226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5"/>
      <c r="AO109" s="42" t="s">
        <v>228</v>
      </c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23:59" ht="12.75">
      <c r="W110" s="96" t="s">
        <v>143</v>
      </c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O110" s="96" t="s">
        <v>190</v>
      </c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</row>
    <row r="111" spans="1:8" ht="12.75">
      <c r="A111" s="108">
        <v>44923</v>
      </c>
      <c r="B111" s="109"/>
      <c r="C111" s="109"/>
      <c r="D111" s="109"/>
      <c r="E111" s="109"/>
      <c r="F111" s="109"/>
      <c r="G111" s="109"/>
      <c r="H111" s="109"/>
    </row>
    <row r="112" spans="1:17" ht="12.75">
      <c r="A112" s="96" t="s">
        <v>183</v>
      </c>
      <c r="B112" s="96"/>
      <c r="C112" s="96"/>
      <c r="D112" s="96"/>
      <c r="E112" s="96"/>
      <c r="F112" s="96"/>
      <c r="G112" s="96"/>
      <c r="H112" s="96"/>
      <c r="I112" s="17"/>
      <c r="J112" s="17"/>
      <c r="K112" s="17"/>
      <c r="L112" s="17"/>
      <c r="M112" s="17"/>
      <c r="N112" s="17"/>
      <c r="O112" s="17"/>
      <c r="P112" s="17"/>
      <c r="Q112" s="17"/>
    </row>
    <row r="113" ht="12.75">
      <c r="A113" s="24" t="s">
        <v>184</v>
      </c>
    </row>
  </sheetData>
  <mergeCells count="342">
    <mergeCell ref="AE100:AN100"/>
    <mergeCell ref="A33:BL33"/>
    <mergeCell ref="AO99:AV99"/>
    <mergeCell ref="AW99:BD99"/>
    <mergeCell ref="BE99:BL99"/>
    <mergeCell ref="AO97:AV97"/>
    <mergeCell ref="AW97:BD97"/>
    <mergeCell ref="BE97:BL97"/>
    <mergeCell ref="A98:F98"/>
    <mergeCell ref="AO100:AV100"/>
    <mergeCell ref="AW100:BD100"/>
    <mergeCell ref="BE100:BL100"/>
    <mergeCell ref="AO98:AV98"/>
    <mergeCell ref="AW98:BD98"/>
    <mergeCell ref="BE98:BL98"/>
    <mergeCell ref="A100:F100"/>
    <mergeCell ref="G100:Y100"/>
    <mergeCell ref="Z100:AD100"/>
    <mergeCell ref="AE98:AN98"/>
    <mergeCell ref="A99:F99"/>
    <mergeCell ref="G99:Y99"/>
    <mergeCell ref="Z99:AD99"/>
    <mergeCell ref="AE99:AN99"/>
    <mergeCell ref="G98:Y98"/>
    <mergeCell ref="Z98:AD98"/>
    <mergeCell ref="A97:F97"/>
    <mergeCell ref="G97:Y97"/>
    <mergeCell ref="Z97:AD97"/>
    <mergeCell ref="AE97:AN97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G87:Y87"/>
    <mergeCell ref="Z87:AD87"/>
    <mergeCell ref="AE87:AN87"/>
    <mergeCell ref="AO87:AV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AE84:AN84"/>
    <mergeCell ref="AO84:AV84"/>
    <mergeCell ref="AW84:BD84"/>
    <mergeCell ref="BE84:BL84"/>
    <mergeCell ref="A81:F81"/>
    <mergeCell ref="G81:Y81"/>
    <mergeCell ref="Z81:AD81"/>
    <mergeCell ref="A84:F84"/>
    <mergeCell ref="G84:Y84"/>
    <mergeCell ref="Z84:AD84"/>
    <mergeCell ref="Z83:AD83"/>
    <mergeCell ref="G83:Y83"/>
    <mergeCell ref="AO80:AV80"/>
    <mergeCell ref="AW80:BD80"/>
    <mergeCell ref="AW82:BD82"/>
    <mergeCell ref="AO81:AV81"/>
    <mergeCell ref="AW81:BD81"/>
    <mergeCell ref="AE83:AN83"/>
    <mergeCell ref="BE81:BL81"/>
    <mergeCell ref="AO83:AV83"/>
    <mergeCell ref="AW83:BD83"/>
    <mergeCell ref="BE83:BL83"/>
    <mergeCell ref="D73:AA73"/>
    <mergeCell ref="AB73:AI73"/>
    <mergeCell ref="AJ73:AQ73"/>
    <mergeCell ref="G77:Y77"/>
    <mergeCell ref="Z76:AD76"/>
    <mergeCell ref="Z77:AD77"/>
    <mergeCell ref="AE77:AN77"/>
    <mergeCell ref="AO76:AV76"/>
    <mergeCell ref="BE80:BL80"/>
    <mergeCell ref="A80:F80"/>
    <mergeCell ref="G80:Y80"/>
    <mergeCell ref="AS62:AZ62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0:AZ60"/>
    <mergeCell ref="AS61:AZ61"/>
    <mergeCell ref="AK61:AR61"/>
    <mergeCell ref="A60:C60"/>
    <mergeCell ref="D60:AB60"/>
    <mergeCell ref="AC60:AJ60"/>
    <mergeCell ref="A61:C61"/>
    <mergeCell ref="D61:AB61"/>
    <mergeCell ref="AC61:AJ61"/>
    <mergeCell ref="A72:C72"/>
    <mergeCell ref="A54:C55"/>
    <mergeCell ref="A53:AZ53"/>
    <mergeCell ref="AK60:AR60"/>
    <mergeCell ref="A59:C59"/>
    <mergeCell ref="D59:AB59"/>
    <mergeCell ref="AC59:AJ59"/>
    <mergeCell ref="AK59:AR59"/>
    <mergeCell ref="AC56:AJ56"/>
    <mergeCell ref="AC57:AJ57"/>
    <mergeCell ref="A87:F87"/>
    <mergeCell ref="BE76:BL76"/>
    <mergeCell ref="BE77:BL77"/>
    <mergeCell ref="A68:C69"/>
    <mergeCell ref="D68:AA69"/>
    <mergeCell ref="AB68:AI69"/>
    <mergeCell ref="AJ68:AQ69"/>
    <mergeCell ref="AR68:AY69"/>
    <mergeCell ref="AR73:AY73"/>
    <mergeCell ref="A73:C73"/>
    <mergeCell ref="G85:Y85"/>
    <mergeCell ref="Z85:AD85"/>
    <mergeCell ref="AE85:AN85"/>
    <mergeCell ref="A77:F77"/>
    <mergeCell ref="A78:F78"/>
    <mergeCell ref="Z78:AD78"/>
    <mergeCell ref="G78:Y78"/>
    <mergeCell ref="AE81:AN81"/>
    <mergeCell ref="AE78:AN78"/>
    <mergeCell ref="A83:F83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W110:AM110"/>
    <mergeCell ref="A36:BL36"/>
    <mergeCell ref="A43:BL43"/>
    <mergeCell ref="A47:F47"/>
    <mergeCell ref="AC58:AJ58"/>
    <mergeCell ref="AK54:AR55"/>
    <mergeCell ref="D58:AB58"/>
    <mergeCell ref="G49:BL49"/>
    <mergeCell ref="A57:C57"/>
    <mergeCell ref="D56:AB56"/>
    <mergeCell ref="D57:AB57"/>
    <mergeCell ref="T23:W23"/>
    <mergeCell ref="A23:H23"/>
    <mergeCell ref="A38:F38"/>
    <mergeCell ref="G38:BL38"/>
    <mergeCell ref="I23:S23"/>
    <mergeCell ref="A30:BL30"/>
    <mergeCell ref="A27:CH27"/>
    <mergeCell ref="A28:BL28"/>
    <mergeCell ref="A29:BL29"/>
    <mergeCell ref="A31:BL31"/>
    <mergeCell ref="AO2:BL2"/>
    <mergeCell ref="AO6:BF6"/>
    <mergeCell ref="AO4:BL4"/>
    <mergeCell ref="AO5:BL5"/>
    <mergeCell ref="AO3:BL3"/>
    <mergeCell ref="A67:AY67"/>
    <mergeCell ref="A48:F48"/>
    <mergeCell ref="A45:BL45"/>
    <mergeCell ref="AS59:AZ59"/>
    <mergeCell ref="A50:F50"/>
    <mergeCell ref="G50:BL50"/>
    <mergeCell ref="AK56:AR56"/>
    <mergeCell ref="AK57:AR57"/>
    <mergeCell ref="A52:AZ52"/>
    <mergeCell ref="AC54:AJ55"/>
    <mergeCell ref="AO104:BG104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103:BG103"/>
    <mergeCell ref="A105:F105"/>
    <mergeCell ref="A79:F79"/>
    <mergeCell ref="Z79:AD79"/>
    <mergeCell ref="AE79:AN79"/>
    <mergeCell ref="A103:V103"/>
    <mergeCell ref="W103:AM103"/>
    <mergeCell ref="W104:AM104"/>
    <mergeCell ref="Z80:AD80"/>
    <mergeCell ref="AE80:AN80"/>
    <mergeCell ref="G79:Y79"/>
    <mergeCell ref="D72:AA72"/>
    <mergeCell ref="AB72:AI72"/>
    <mergeCell ref="AJ72:AQ72"/>
    <mergeCell ref="D70:AA70"/>
    <mergeCell ref="AB70:AI70"/>
    <mergeCell ref="A56:C56"/>
    <mergeCell ref="AO1:BL1"/>
    <mergeCell ref="A66:BL66"/>
    <mergeCell ref="A58:C58"/>
    <mergeCell ref="U22:AD22"/>
    <mergeCell ref="AE22:AR22"/>
    <mergeCell ref="AK58:AR58"/>
    <mergeCell ref="AS58:AZ58"/>
    <mergeCell ref="G37:BL37"/>
    <mergeCell ref="AS57:AZ57"/>
    <mergeCell ref="AS56:AZ56"/>
    <mergeCell ref="BE79:BL79"/>
    <mergeCell ref="AO78:AV78"/>
    <mergeCell ref="AW78:BD78"/>
    <mergeCell ref="BE78:BL78"/>
    <mergeCell ref="AW79:BD79"/>
    <mergeCell ref="AO79:AV79"/>
    <mergeCell ref="AW77:BD77"/>
    <mergeCell ref="AR72:AY72"/>
    <mergeCell ref="AO77:AV77"/>
    <mergeCell ref="AS54:AZ55"/>
    <mergeCell ref="D54:AB55"/>
    <mergeCell ref="A49:F49"/>
    <mergeCell ref="B17:L17"/>
    <mergeCell ref="N17:AS17"/>
    <mergeCell ref="A25:BL25"/>
    <mergeCell ref="A26:BL26"/>
    <mergeCell ref="A22:T22"/>
    <mergeCell ref="AS22:BC22"/>
    <mergeCell ref="BD22:BL22"/>
    <mergeCell ref="G39:BL39"/>
    <mergeCell ref="A37:F37"/>
    <mergeCell ref="A46:F46"/>
    <mergeCell ref="G46:BL46"/>
    <mergeCell ref="A40:F40"/>
    <mergeCell ref="G40:BL40"/>
    <mergeCell ref="A39:F39"/>
    <mergeCell ref="A42:BL42"/>
    <mergeCell ref="AO7:AU7"/>
    <mergeCell ref="BE20:BL20"/>
    <mergeCell ref="BE19:BL19"/>
    <mergeCell ref="AK19:BC19"/>
    <mergeCell ref="AK20:BC20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75:BL75"/>
    <mergeCell ref="A76:F76"/>
    <mergeCell ref="AE76:AN76"/>
    <mergeCell ref="AA19:AI19"/>
    <mergeCell ref="A63:C63"/>
    <mergeCell ref="AC63:AJ63"/>
    <mergeCell ref="AK63:AR63"/>
    <mergeCell ref="G47:BL47"/>
    <mergeCell ref="G48:BL48"/>
    <mergeCell ref="A32:BL32"/>
    <mergeCell ref="AW76:BD76"/>
    <mergeCell ref="B16:L16"/>
    <mergeCell ref="N16:AS16"/>
    <mergeCell ref="AU16:BB16"/>
    <mergeCell ref="B20:L20"/>
    <mergeCell ref="N20:Y20"/>
    <mergeCell ref="AA20:AI20"/>
    <mergeCell ref="B19:L19"/>
    <mergeCell ref="N19:Y19"/>
    <mergeCell ref="AU17:BB17"/>
    <mergeCell ref="A34:BL34"/>
    <mergeCell ref="BE82:BL82"/>
    <mergeCell ref="AS63:AZ63"/>
    <mergeCell ref="D63:AB63"/>
    <mergeCell ref="A82:F82"/>
    <mergeCell ref="G82:Y82"/>
    <mergeCell ref="Z82:AD82"/>
    <mergeCell ref="AE82:AN82"/>
    <mergeCell ref="AO82:AV82"/>
    <mergeCell ref="G76:Y76"/>
  </mergeCells>
  <conditionalFormatting sqref="H79:L79 G79:G82 G84:G100">
    <cfRule type="cellIs" priority="1" dxfId="0" operator="equal" stopIfTrue="1">
      <formula>$G78</formula>
    </cfRule>
  </conditionalFormatting>
  <conditionalFormatting sqref="D58:D63">
    <cfRule type="cellIs" priority="2" dxfId="0" operator="equal" stopIfTrue="1">
      <formula>$D57</formula>
    </cfRule>
  </conditionalFormatting>
  <conditionalFormatting sqref="D64">
    <cfRule type="cellIs" priority="3" dxfId="0" operator="equal" stopIfTrue="1">
      <formula>$D62</formula>
    </cfRule>
  </conditionalFormatting>
  <conditionalFormatting sqref="G83">
    <cfRule type="cellIs" priority="4" dxfId="0" operator="equal" stopIfTrue="1">
      <formula>$G81</formula>
    </cfRule>
  </conditionalFormatting>
  <conditionalFormatting sqref="A79:F100">
    <cfRule type="cellIs" priority="5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192</v>
      </c>
      <c r="B19" s="40" t="s">
        <v>283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285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286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284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100000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100000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281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276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282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241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12.75" customHeight="1">
      <c r="A49" s="70">
        <v>1</v>
      </c>
      <c r="B49" s="70"/>
      <c r="C49" s="70"/>
      <c r="D49" s="83" t="s">
        <v>241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100000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100000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s="4" customFormat="1" ht="12.75">
      <c r="A50" s="86"/>
      <c r="B50" s="86"/>
      <c r="C50" s="86"/>
      <c r="D50" s="110" t="s">
        <v>205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100000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100000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180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166</v>
      </c>
      <c r="B54" s="51"/>
      <c r="C54" s="51"/>
      <c r="D54" s="52" t="s">
        <v>172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167</v>
      </c>
      <c r="AC54" s="51"/>
      <c r="AD54" s="51"/>
      <c r="AE54" s="51"/>
      <c r="AF54" s="51"/>
      <c r="AG54" s="51"/>
      <c r="AH54" s="51"/>
      <c r="AI54" s="51"/>
      <c r="AJ54" s="51" t="s">
        <v>168</v>
      </c>
      <c r="AK54" s="51"/>
      <c r="AL54" s="51"/>
      <c r="AM54" s="51"/>
      <c r="AN54" s="51"/>
      <c r="AO54" s="51"/>
      <c r="AP54" s="51"/>
      <c r="AQ54" s="51"/>
      <c r="AR54" s="51" t="s">
        <v>165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144</v>
      </c>
      <c r="B57" s="70"/>
      <c r="C57" s="70"/>
      <c r="D57" s="71" t="s">
        <v>145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146</v>
      </c>
      <c r="AC57" s="64"/>
      <c r="AD57" s="64"/>
      <c r="AE57" s="64"/>
      <c r="AF57" s="64"/>
      <c r="AG57" s="64"/>
      <c r="AH57" s="64"/>
      <c r="AI57" s="64"/>
      <c r="AJ57" s="64" t="s">
        <v>147</v>
      </c>
      <c r="AK57" s="64"/>
      <c r="AL57" s="64"/>
      <c r="AM57" s="64"/>
      <c r="AN57" s="64"/>
      <c r="AO57" s="64"/>
      <c r="AP57" s="64"/>
      <c r="AQ57" s="64"/>
      <c r="AR57" s="64" t="s">
        <v>148</v>
      </c>
      <c r="AS57" s="64"/>
      <c r="AT57" s="64"/>
      <c r="AU57" s="64"/>
      <c r="AV57" s="64"/>
      <c r="AW57" s="64"/>
      <c r="AX57" s="64"/>
      <c r="AY57" s="64"/>
      <c r="CA57" s="1" t="s">
        <v>153</v>
      </c>
    </row>
    <row r="58" spans="1:79" ht="38.25" customHeight="1">
      <c r="A58" s="70">
        <v>1</v>
      </c>
      <c r="B58" s="70"/>
      <c r="C58" s="70"/>
      <c r="D58" s="83" t="s">
        <v>277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100000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100000</v>
      </c>
      <c r="AS58" s="78"/>
      <c r="AT58" s="78"/>
      <c r="AU58" s="78"/>
      <c r="AV58" s="78"/>
      <c r="AW58" s="78"/>
      <c r="AX58" s="78"/>
      <c r="AY58" s="78"/>
      <c r="CA58" s="1" t="s">
        <v>154</v>
      </c>
    </row>
    <row r="59" spans="1:51" s="4" customFormat="1" ht="12.75" customHeight="1">
      <c r="A59" s="86"/>
      <c r="B59" s="86"/>
      <c r="C59" s="86"/>
      <c r="D59" s="110" t="s">
        <v>165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100000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100000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181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166</v>
      </c>
      <c r="B62" s="51"/>
      <c r="C62" s="51"/>
      <c r="D62" s="51"/>
      <c r="E62" s="51"/>
      <c r="F62" s="51"/>
      <c r="G62" s="58" t="s">
        <v>182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140</v>
      </c>
      <c r="AA62" s="51"/>
      <c r="AB62" s="51"/>
      <c r="AC62" s="51"/>
      <c r="AD62" s="51"/>
      <c r="AE62" s="51" t="s">
        <v>139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167</v>
      </c>
      <c r="AP62" s="59"/>
      <c r="AQ62" s="59"/>
      <c r="AR62" s="59"/>
      <c r="AS62" s="59"/>
      <c r="AT62" s="59"/>
      <c r="AU62" s="59"/>
      <c r="AV62" s="60"/>
      <c r="AW62" s="58" t="s">
        <v>168</v>
      </c>
      <c r="AX62" s="59"/>
      <c r="AY62" s="59"/>
      <c r="AZ62" s="59"/>
      <c r="BA62" s="59"/>
      <c r="BB62" s="59"/>
      <c r="BC62" s="59"/>
      <c r="BD62" s="60"/>
      <c r="BE62" s="58" t="s">
        <v>165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171</v>
      </c>
      <c r="B64" s="70"/>
      <c r="C64" s="70"/>
      <c r="D64" s="70"/>
      <c r="E64" s="70"/>
      <c r="F64" s="70"/>
      <c r="G64" s="71" t="s">
        <v>145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157</v>
      </c>
      <c r="AA64" s="70"/>
      <c r="AB64" s="70"/>
      <c r="AC64" s="70"/>
      <c r="AD64" s="70"/>
      <c r="AE64" s="100" t="s">
        <v>170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146</v>
      </c>
      <c r="AP64" s="64"/>
      <c r="AQ64" s="64"/>
      <c r="AR64" s="64"/>
      <c r="AS64" s="64"/>
      <c r="AT64" s="64"/>
      <c r="AU64" s="64"/>
      <c r="AV64" s="64"/>
      <c r="AW64" s="64" t="s">
        <v>169</v>
      </c>
      <c r="AX64" s="64"/>
      <c r="AY64" s="64"/>
      <c r="AZ64" s="64"/>
      <c r="BA64" s="64"/>
      <c r="BB64" s="64"/>
      <c r="BC64" s="64"/>
      <c r="BD64" s="64"/>
      <c r="BE64" s="64" t="s">
        <v>207</v>
      </c>
      <c r="BF64" s="64"/>
      <c r="BG64" s="64"/>
      <c r="BH64" s="64"/>
      <c r="BI64" s="64"/>
      <c r="BJ64" s="64"/>
      <c r="BK64" s="64"/>
      <c r="BL64" s="64"/>
      <c r="CA64" s="1" t="s">
        <v>155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206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156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278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247</v>
      </c>
      <c r="AA66" s="82"/>
      <c r="AB66" s="82"/>
      <c r="AC66" s="82"/>
      <c r="AD66" s="82"/>
      <c r="AE66" s="113" t="s">
        <v>248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40000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40000</v>
      </c>
      <c r="BF66" s="78"/>
      <c r="BG66" s="78"/>
      <c r="BH66" s="78"/>
      <c r="BI66" s="78"/>
      <c r="BJ66" s="78"/>
      <c r="BK66" s="78"/>
      <c r="BL66" s="78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279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247</v>
      </c>
      <c r="AA67" s="82"/>
      <c r="AB67" s="82"/>
      <c r="AC67" s="82"/>
      <c r="AD67" s="82"/>
      <c r="AE67" s="113" t="s">
        <v>248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24000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24000</v>
      </c>
      <c r="BF67" s="78"/>
      <c r="BG67" s="78"/>
      <c r="BH67" s="78"/>
      <c r="BI67" s="78"/>
      <c r="BJ67" s="78"/>
      <c r="BK67" s="78"/>
      <c r="BL67" s="78"/>
    </row>
    <row r="68" spans="1:64" ht="12.75" customHeight="1">
      <c r="A68" s="70">
        <v>0</v>
      </c>
      <c r="B68" s="70"/>
      <c r="C68" s="70"/>
      <c r="D68" s="70"/>
      <c r="E68" s="70"/>
      <c r="F68" s="70"/>
      <c r="G68" s="118" t="s">
        <v>280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247</v>
      </c>
      <c r="AA68" s="82"/>
      <c r="AB68" s="82"/>
      <c r="AC68" s="82"/>
      <c r="AD68" s="82"/>
      <c r="AE68" s="113" t="s">
        <v>248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36000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36000</v>
      </c>
      <c r="BF68" s="78"/>
      <c r="BG68" s="78"/>
      <c r="BH68" s="78"/>
      <c r="BI68" s="78"/>
      <c r="BJ68" s="78"/>
      <c r="BK68" s="78"/>
      <c r="BL68" s="78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/>
      <c r="AA69" s="82"/>
      <c r="AB69" s="82"/>
      <c r="AC69" s="82"/>
      <c r="AD69" s="82"/>
      <c r="AE69" s="113" t="s">
        <v>248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337.3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337.3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214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258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259</v>
      </c>
      <c r="AA71" s="82"/>
      <c r="AB71" s="82"/>
      <c r="AC71" s="82"/>
      <c r="AD71" s="82"/>
      <c r="AE71" s="113" t="s">
        <v>248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118.6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118.6</v>
      </c>
      <c r="BF71" s="78"/>
      <c r="BG71" s="78"/>
      <c r="BH71" s="78"/>
      <c r="BI71" s="78"/>
      <c r="BJ71" s="78"/>
      <c r="BK71" s="78"/>
      <c r="BL71" s="78"/>
    </row>
    <row r="72" spans="1:64" ht="12.75" customHeight="1">
      <c r="A72" s="70">
        <v>0</v>
      </c>
      <c r="B72" s="70"/>
      <c r="C72" s="70"/>
      <c r="D72" s="70"/>
      <c r="E72" s="70"/>
      <c r="F72" s="70"/>
      <c r="G72" s="118" t="s">
        <v>260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261</v>
      </c>
      <c r="AA72" s="82"/>
      <c r="AB72" s="82"/>
      <c r="AC72" s="82"/>
      <c r="AD72" s="82"/>
      <c r="AE72" s="113" t="s">
        <v>248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71.2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71.2</v>
      </c>
      <c r="BF72" s="78"/>
      <c r="BG72" s="78"/>
      <c r="BH72" s="78"/>
      <c r="BI72" s="78"/>
      <c r="BJ72" s="78"/>
      <c r="BK72" s="78"/>
      <c r="BL72" s="78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263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264</v>
      </c>
      <c r="AA73" s="82"/>
      <c r="AB73" s="82"/>
      <c r="AC73" s="82"/>
      <c r="AD73" s="82"/>
      <c r="AE73" s="113" t="s">
        <v>248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v>106.7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106.7</v>
      </c>
      <c r="BF73" s="78"/>
      <c r="BG73" s="78"/>
      <c r="BH73" s="78"/>
      <c r="BI73" s="78"/>
      <c r="BJ73" s="78"/>
      <c r="BK73" s="78"/>
      <c r="BL73" s="78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93" t="s">
        <v>225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"/>
      <c r="AO76" s="42" t="s">
        <v>227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3:59" ht="12.75">
      <c r="W77" s="96" t="s">
        <v>143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190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spans="1:6" ht="15.75" customHeight="1">
      <c r="A78" s="90" t="s">
        <v>141</v>
      </c>
      <c r="B78" s="90"/>
      <c r="C78" s="90"/>
      <c r="D78" s="90"/>
      <c r="E78" s="90"/>
      <c r="F78" s="90"/>
    </row>
    <row r="79" spans="1:45" ht="12.75" customHeight="1">
      <c r="A79" s="105" t="s">
        <v>224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45" ht="12.75">
      <c r="A80" s="107" t="s">
        <v>185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93" t="s">
        <v>226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"/>
      <c r="AO82" s="42" t="s">
        <v>228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23:59" ht="12.75">
      <c r="W83" s="96" t="s">
        <v>143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190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spans="1:8" ht="12.75">
      <c r="A84" s="108">
        <v>44600</v>
      </c>
      <c r="B84" s="109"/>
      <c r="C84" s="109"/>
      <c r="D84" s="109"/>
      <c r="E84" s="109"/>
      <c r="F84" s="109"/>
      <c r="G84" s="109"/>
      <c r="H84" s="109"/>
    </row>
    <row r="85" spans="1:17" ht="12.75">
      <c r="A85" s="96" t="s">
        <v>183</v>
      </c>
      <c r="B85" s="96"/>
      <c r="C85" s="96"/>
      <c r="D85" s="96"/>
      <c r="E85" s="96"/>
      <c r="F85" s="96"/>
      <c r="G85" s="96"/>
      <c r="H85" s="96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184</v>
      </c>
    </row>
  </sheetData>
  <mergeCells count="216"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3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192</v>
      </c>
      <c r="B19" s="40" t="s">
        <v>298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300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301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299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809800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809800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281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287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297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241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12.75" customHeight="1">
      <c r="A49" s="70">
        <v>1</v>
      </c>
      <c r="B49" s="70"/>
      <c r="C49" s="70"/>
      <c r="D49" s="83" t="s">
        <v>241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809800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809800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s="4" customFormat="1" ht="12.75">
      <c r="A50" s="86"/>
      <c r="B50" s="86"/>
      <c r="C50" s="86"/>
      <c r="D50" s="110" t="s">
        <v>205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809800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809800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180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166</v>
      </c>
      <c r="B54" s="51"/>
      <c r="C54" s="51"/>
      <c r="D54" s="52" t="s">
        <v>172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167</v>
      </c>
      <c r="AC54" s="51"/>
      <c r="AD54" s="51"/>
      <c r="AE54" s="51"/>
      <c r="AF54" s="51"/>
      <c r="AG54" s="51"/>
      <c r="AH54" s="51"/>
      <c r="AI54" s="51"/>
      <c r="AJ54" s="51" t="s">
        <v>168</v>
      </c>
      <c r="AK54" s="51"/>
      <c r="AL54" s="51"/>
      <c r="AM54" s="51"/>
      <c r="AN54" s="51"/>
      <c r="AO54" s="51"/>
      <c r="AP54" s="51"/>
      <c r="AQ54" s="51"/>
      <c r="AR54" s="51" t="s">
        <v>165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144</v>
      </c>
      <c r="B57" s="70"/>
      <c r="C57" s="70"/>
      <c r="D57" s="71" t="s">
        <v>145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146</v>
      </c>
      <c r="AC57" s="64"/>
      <c r="AD57" s="64"/>
      <c r="AE57" s="64"/>
      <c r="AF57" s="64"/>
      <c r="AG57" s="64"/>
      <c r="AH57" s="64"/>
      <c r="AI57" s="64"/>
      <c r="AJ57" s="64" t="s">
        <v>147</v>
      </c>
      <c r="AK57" s="64"/>
      <c r="AL57" s="64"/>
      <c r="AM57" s="64"/>
      <c r="AN57" s="64"/>
      <c r="AO57" s="64"/>
      <c r="AP57" s="64"/>
      <c r="AQ57" s="64"/>
      <c r="AR57" s="64" t="s">
        <v>148</v>
      </c>
      <c r="AS57" s="64"/>
      <c r="AT57" s="64"/>
      <c r="AU57" s="64"/>
      <c r="AV57" s="64"/>
      <c r="AW57" s="64"/>
      <c r="AX57" s="64"/>
      <c r="AY57" s="64"/>
      <c r="CA57" s="1" t="s">
        <v>153</v>
      </c>
    </row>
    <row r="58" spans="1:79" ht="38.25" customHeight="1">
      <c r="A58" s="70">
        <v>1</v>
      </c>
      <c r="B58" s="70"/>
      <c r="C58" s="70"/>
      <c r="D58" s="83" t="s">
        <v>288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675000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675000</v>
      </c>
      <c r="AS58" s="78"/>
      <c r="AT58" s="78"/>
      <c r="AU58" s="78"/>
      <c r="AV58" s="78"/>
      <c r="AW58" s="78"/>
      <c r="AX58" s="78"/>
      <c r="AY58" s="78"/>
      <c r="CA58" s="1" t="s">
        <v>154</v>
      </c>
    </row>
    <row r="59" spans="1:51" s="4" customFormat="1" ht="12.75" customHeight="1">
      <c r="A59" s="86"/>
      <c r="B59" s="86"/>
      <c r="C59" s="86"/>
      <c r="D59" s="110" t="s">
        <v>165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675000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675000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181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166</v>
      </c>
      <c r="B62" s="51"/>
      <c r="C62" s="51"/>
      <c r="D62" s="51"/>
      <c r="E62" s="51"/>
      <c r="F62" s="51"/>
      <c r="G62" s="58" t="s">
        <v>182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140</v>
      </c>
      <c r="AA62" s="51"/>
      <c r="AB62" s="51"/>
      <c r="AC62" s="51"/>
      <c r="AD62" s="51"/>
      <c r="AE62" s="51" t="s">
        <v>139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167</v>
      </c>
      <c r="AP62" s="59"/>
      <c r="AQ62" s="59"/>
      <c r="AR62" s="59"/>
      <c r="AS62" s="59"/>
      <c r="AT62" s="59"/>
      <c r="AU62" s="59"/>
      <c r="AV62" s="60"/>
      <c r="AW62" s="58" t="s">
        <v>168</v>
      </c>
      <c r="AX62" s="59"/>
      <c r="AY62" s="59"/>
      <c r="AZ62" s="59"/>
      <c r="BA62" s="59"/>
      <c r="BB62" s="59"/>
      <c r="BC62" s="59"/>
      <c r="BD62" s="60"/>
      <c r="BE62" s="58" t="s">
        <v>165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171</v>
      </c>
      <c r="B64" s="70"/>
      <c r="C64" s="70"/>
      <c r="D64" s="70"/>
      <c r="E64" s="70"/>
      <c r="F64" s="70"/>
      <c r="G64" s="71" t="s">
        <v>145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157</v>
      </c>
      <c r="AA64" s="70"/>
      <c r="AB64" s="70"/>
      <c r="AC64" s="70"/>
      <c r="AD64" s="70"/>
      <c r="AE64" s="100" t="s">
        <v>170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146</v>
      </c>
      <c r="AP64" s="64"/>
      <c r="AQ64" s="64"/>
      <c r="AR64" s="64"/>
      <c r="AS64" s="64"/>
      <c r="AT64" s="64"/>
      <c r="AU64" s="64"/>
      <c r="AV64" s="64"/>
      <c r="AW64" s="64" t="s">
        <v>169</v>
      </c>
      <c r="AX64" s="64"/>
      <c r="AY64" s="64"/>
      <c r="AZ64" s="64"/>
      <c r="BA64" s="64"/>
      <c r="BB64" s="64"/>
      <c r="BC64" s="64"/>
      <c r="BD64" s="64"/>
      <c r="BE64" s="64" t="s">
        <v>207</v>
      </c>
      <c r="BF64" s="64"/>
      <c r="BG64" s="64"/>
      <c r="BH64" s="64"/>
      <c r="BI64" s="64"/>
      <c r="BJ64" s="64"/>
      <c r="BK64" s="64"/>
      <c r="BL64" s="64"/>
      <c r="CA64" s="1" t="s">
        <v>155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206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156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278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247</v>
      </c>
      <c r="AA66" s="82"/>
      <c r="AB66" s="82"/>
      <c r="AC66" s="82"/>
      <c r="AD66" s="82"/>
      <c r="AE66" s="113" t="s">
        <v>248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472700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472700</v>
      </c>
      <c r="BF66" s="78"/>
      <c r="BG66" s="78"/>
      <c r="BH66" s="78"/>
      <c r="BI66" s="78"/>
      <c r="BJ66" s="78"/>
      <c r="BK66" s="78"/>
      <c r="BL66" s="78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289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247</v>
      </c>
      <c r="AA67" s="82"/>
      <c r="AB67" s="82"/>
      <c r="AC67" s="82"/>
      <c r="AD67" s="82"/>
      <c r="AE67" s="113" t="s">
        <v>248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125500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125500</v>
      </c>
      <c r="BF67" s="78"/>
      <c r="BG67" s="78"/>
      <c r="BH67" s="78"/>
      <c r="BI67" s="78"/>
      <c r="BJ67" s="78"/>
      <c r="BK67" s="78"/>
      <c r="BL67" s="78"/>
    </row>
    <row r="68" spans="1:64" ht="12.75" customHeight="1">
      <c r="A68" s="70">
        <v>0</v>
      </c>
      <c r="B68" s="70"/>
      <c r="C68" s="70"/>
      <c r="D68" s="70"/>
      <c r="E68" s="70"/>
      <c r="F68" s="70"/>
      <c r="G68" s="118" t="s">
        <v>280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247</v>
      </c>
      <c r="AA68" s="82"/>
      <c r="AB68" s="82"/>
      <c r="AC68" s="82"/>
      <c r="AD68" s="82"/>
      <c r="AE68" s="113" t="s">
        <v>248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189800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189800</v>
      </c>
      <c r="BF68" s="78"/>
      <c r="BG68" s="78"/>
      <c r="BH68" s="78"/>
      <c r="BI68" s="78"/>
      <c r="BJ68" s="78"/>
      <c r="BK68" s="78"/>
      <c r="BL68" s="78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 t="s">
        <v>290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247</v>
      </c>
      <c r="AA69" s="82"/>
      <c r="AB69" s="82"/>
      <c r="AC69" s="82"/>
      <c r="AD69" s="82"/>
      <c r="AE69" s="113" t="s">
        <v>248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7800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7800</v>
      </c>
      <c r="BF69" s="78"/>
      <c r="BG69" s="78"/>
      <c r="BH69" s="78"/>
      <c r="BI69" s="78"/>
      <c r="BJ69" s="78"/>
      <c r="BK69" s="78"/>
      <c r="BL69" s="78"/>
    </row>
    <row r="70" spans="1:64" ht="12.75" customHeight="1">
      <c r="A70" s="70">
        <v>0</v>
      </c>
      <c r="B70" s="70"/>
      <c r="C70" s="70"/>
      <c r="D70" s="70"/>
      <c r="E70" s="70"/>
      <c r="F70" s="70"/>
      <c r="G70" s="118" t="s">
        <v>254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255</v>
      </c>
      <c r="AA70" s="82"/>
      <c r="AB70" s="82"/>
      <c r="AC70" s="82"/>
      <c r="AD70" s="82"/>
      <c r="AE70" s="113" t="s">
        <v>248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59300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59300</v>
      </c>
      <c r="BF70" s="78"/>
      <c r="BG70" s="78"/>
      <c r="BH70" s="78"/>
      <c r="BI70" s="78"/>
      <c r="BJ70" s="78"/>
      <c r="BK70" s="78"/>
      <c r="BL70" s="78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291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247</v>
      </c>
      <c r="AA71" s="82"/>
      <c r="AB71" s="82"/>
      <c r="AC71" s="82"/>
      <c r="AD71" s="82"/>
      <c r="AE71" s="113" t="s">
        <v>248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14000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14000</v>
      </c>
      <c r="BF71" s="78"/>
      <c r="BG71" s="78"/>
      <c r="BH71" s="78"/>
      <c r="BI71" s="78"/>
      <c r="BJ71" s="78"/>
      <c r="BK71" s="78"/>
      <c r="BL71" s="78"/>
    </row>
    <row r="72" spans="1:64" s="4" customFormat="1" ht="12.75" customHeight="1">
      <c r="A72" s="86">
        <v>0</v>
      </c>
      <c r="B72" s="86"/>
      <c r="C72" s="86"/>
      <c r="D72" s="86"/>
      <c r="E72" s="86"/>
      <c r="F72" s="86"/>
      <c r="G72" s="115" t="s">
        <v>214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1"/>
      <c r="AA72" s="91"/>
      <c r="AB72" s="91"/>
      <c r="AC72" s="91"/>
      <c r="AD72" s="91"/>
      <c r="AE72" s="92"/>
      <c r="AF72" s="92"/>
      <c r="AG72" s="92"/>
      <c r="AH72" s="92"/>
      <c r="AI72" s="92"/>
      <c r="AJ72" s="92"/>
      <c r="AK72" s="92"/>
      <c r="AL72" s="92"/>
      <c r="AM72" s="92"/>
      <c r="AN72" s="87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292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259</v>
      </c>
      <c r="AA73" s="82"/>
      <c r="AB73" s="82"/>
      <c r="AC73" s="82"/>
      <c r="AD73" s="82"/>
      <c r="AE73" s="113" t="s">
        <v>248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v>8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8</v>
      </c>
      <c r="BF73" s="78"/>
      <c r="BG73" s="78"/>
      <c r="BH73" s="78"/>
      <c r="BI73" s="78"/>
      <c r="BJ73" s="78"/>
      <c r="BK73" s="78"/>
      <c r="BL73" s="78"/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293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261</v>
      </c>
      <c r="AA74" s="82"/>
      <c r="AB74" s="82"/>
      <c r="AC74" s="82"/>
      <c r="AD74" s="82"/>
      <c r="AE74" s="113" t="s">
        <v>248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2.1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2.1</v>
      </c>
      <c r="BF74" s="78"/>
      <c r="BG74" s="78"/>
      <c r="BH74" s="78"/>
      <c r="BI74" s="78"/>
      <c r="BJ74" s="78"/>
      <c r="BK74" s="78"/>
      <c r="BL74" s="78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263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264</v>
      </c>
      <c r="AA75" s="82"/>
      <c r="AB75" s="82"/>
      <c r="AC75" s="82"/>
      <c r="AD75" s="82"/>
      <c r="AE75" s="113" t="s">
        <v>248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8">
        <v>3.2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v>3.2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294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261</v>
      </c>
      <c r="AA76" s="82"/>
      <c r="AB76" s="82"/>
      <c r="AC76" s="82"/>
      <c r="AD76" s="82"/>
      <c r="AE76" s="113"/>
      <c r="AF76" s="113"/>
      <c r="AG76" s="113"/>
      <c r="AH76" s="113"/>
      <c r="AI76" s="113"/>
      <c r="AJ76" s="113"/>
      <c r="AK76" s="113"/>
      <c r="AL76" s="113"/>
      <c r="AM76" s="113"/>
      <c r="AN76" s="114"/>
      <c r="AO76" s="78">
        <v>0.2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0.2</v>
      </c>
      <c r="BF76" s="78"/>
      <c r="BG76" s="78"/>
      <c r="BH76" s="78"/>
      <c r="BI76" s="78"/>
      <c r="BJ76" s="78"/>
      <c r="BK76" s="78"/>
      <c r="BL76" s="78"/>
    </row>
    <row r="77" spans="1:64" ht="12.75" customHeight="1">
      <c r="A77" s="70">
        <v>0</v>
      </c>
      <c r="B77" s="70"/>
      <c r="C77" s="70"/>
      <c r="D77" s="70"/>
      <c r="E77" s="70"/>
      <c r="F77" s="70"/>
      <c r="G77" s="118" t="s">
        <v>295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2" t="s">
        <v>261</v>
      </c>
      <c r="AA77" s="82"/>
      <c r="AB77" s="82"/>
      <c r="AC77" s="82"/>
      <c r="AD77" s="82"/>
      <c r="AE77" s="113"/>
      <c r="AF77" s="113"/>
      <c r="AG77" s="113"/>
      <c r="AH77" s="113"/>
      <c r="AI77" s="113"/>
      <c r="AJ77" s="113"/>
      <c r="AK77" s="113"/>
      <c r="AL77" s="113"/>
      <c r="AM77" s="113"/>
      <c r="AN77" s="114"/>
      <c r="AO77" s="78">
        <v>0.1</v>
      </c>
      <c r="AP77" s="78"/>
      <c r="AQ77" s="78"/>
      <c r="AR77" s="78"/>
      <c r="AS77" s="78"/>
      <c r="AT77" s="78"/>
      <c r="AU77" s="78"/>
      <c r="AV77" s="78"/>
      <c r="AW77" s="78">
        <v>0</v>
      </c>
      <c r="AX77" s="78"/>
      <c r="AY77" s="78"/>
      <c r="AZ77" s="78"/>
      <c r="BA77" s="78"/>
      <c r="BB77" s="78"/>
      <c r="BC77" s="78"/>
      <c r="BD77" s="78"/>
      <c r="BE77" s="78">
        <v>0.1</v>
      </c>
      <c r="BF77" s="78"/>
      <c r="BG77" s="78"/>
      <c r="BH77" s="78"/>
      <c r="BI77" s="78"/>
      <c r="BJ77" s="78"/>
      <c r="BK77" s="78"/>
      <c r="BL77" s="78"/>
    </row>
    <row r="78" spans="1:64" s="4" customFormat="1" ht="12.75" customHeight="1">
      <c r="A78" s="86">
        <v>0</v>
      </c>
      <c r="B78" s="86"/>
      <c r="C78" s="86"/>
      <c r="D78" s="86"/>
      <c r="E78" s="86"/>
      <c r="F78" s="86"/>
      <c r="G78" s="115" t="s">
        <v>266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91"/>
      <c r="AA78" s="91"/>
      <c r="AB78" s="91"/>
      <c r="AC78" s="91"/>
      <c r="AD78" s="91"/>
      <c r="AE78" s="92"/>
      <c r="AF78" s="92"/>
      <c r="AG78" s="92"/>
      <c r="AH78" s="92"/>
      <c r="AI78" s="92"/>
      <c r="AJ78" s="92"/>
      <c r="AK78" s="92"/>
      <c r="AL78" s="92"/>
      <c r="AM78" s="92"/>
      <c r="AN78" s="87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</row>
    <row r="79" spans="1:64" ht="12.75" customHeight="1">
      <c r="A79" s="70">
        <v>0</v>
      </c>
      <c r="B79" s="70"/>
      <c r="C79" s="70"/>
      <c r="D79" s="70"/>
      <c r="E79" s="70"/>
      <c r="F79" s="70"/>
      <c r="G79" s="118" t="s">
        <v>267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268</v>
      </c>
      <c r="AA79" s="82"/>
      <c r="AB79" s="82"/>
      <c r="AC79" s="82"/>
      <c r="AD79" s="82"/>
      <c r="AE79" s="113" t="s">
        <v>248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8">
        <v>100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100</v>
      </c>
      <c r="BF79" s="78"/>
      <c r="BG79" s="78"/>
      <c r="BH79" s="78"/>
      <c r="BI79" s="78"/>
      <c r="BJ79" s="78"/>
      <c r="BK79" s="78"/>
      <c r="BL79" s="78"/>
    </row>
    <row r="80" spans="1:64" ht="12.75" customHeight="1">
      <c r="A80" s="70">
        <v>0</v>
      </c>
      <c r="B80" s="70"/>
      <c r="C80" s="70"/>
      <c r="D80" s="70"/>
      <c r="E80" s="70"/>
      <c r="F80" s="70"/>
      <c r="G80" s="118" t="s">
        <v>269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2" t="s">
        <v>268</v>
      </c>
      <c r="AA80" s="82"/>
      <c r="AB80" s="82"/>
      <c r="AC80" s="82"/>
      <c r="AD80" s="82"/>
      <c r="AE80" s="113" t="s">
        <v>248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8">
        <v>100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v>100</v>
      </c>
      <c r="BF80" s="78"/>
      <c r="BG80" s="78"/>
      <c r="BH80" s="78"/>
      <c r="BI80" s="78"/>
      <c r="BJ80" s="78"/>
      <c r="BK80" s="78"/>
      <c r="BL80" s="78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270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268</v>
      </c>
      <c r="AA81" s="82"/>
      <c r="AB81" s="82"/>
      <c r="AC81" s="82"/>
      <c r="AD81" s="82"/>
      <c r="AE81" s="113" t="s">
        <v>248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8">
        <v>100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v>100</v>
      </c>
      <c r="BF81" s="78"/>
      <c r="BG81" s="78"/>
      <c r="BH81" s="78"/>
      <c r="BI81" s="78"/>
      <c r="BJ81" s="78"/>
      <c r="BK81" s="78"/>
      <c r="BL81" s="78"/>
    </row>
    <row r="82" spans="1:64" ht="25.5" customHeight="1">
      <c r="A82" s="70">
        <v>0</v>
      </c>
      <c r="B82" s="70"/>
      <c r="C82" s="70"/>
      <c r="D82" s="70"/>
      <c r="E82" s="70"/>
      <c r="F82" s="70"/>
      <c r="G82" s="118" t="s">
        <v>296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82" t="s">
        <v>268</v>
      </c>
      <c r="AA82" s="82"/>
      <c r="AB82" s="82"/>
      <c r="AC82" s="82"/>
      <c r="AD82" s="82"/>
      <c r="AE82" s="113" t="s">
        <v>248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78">
        <v>0</v>
      </c>
      <c r="AP82" s="78"/>
      <c r="AQ82" s="78"/>
      <c r="AR82" s="78"/>
      <c r="AS82" s="78"/>
      <c r="AT82" s="78"/>
      <c r="AU82" s="78"/>
      <c r="AV82" s="78"/>
      <c r="AW82" s="78">
        <v>100</v>
      </c>
      <c r="AX82" s="78"/>
      <c r="AY82" s="78"/>
      <c r="AZ82" s="78"/>
      <c r="BA82" s="78"/>
      <c r="BB82" s="78"/>
      <c r="BC82" s="78"/>
      <c r="BD82" s="78"/>
      <c r="BE82" s="78">
        <v>100</v>
      </c>
      <c r="BF82" s="78"/>
      <c r="BG82" s="78"/>
      <c r="BH82" s="78"/>
      <c r="BI82" s="78"/>
      <c r="BJ82" s="78"/>
      <c r="BK82" s="78"/>
      <c r="BL82" s="78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93" t="s">
        <v>225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"/>
      <c r="AO85" s="42" t="s">
        <v>227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23:59" ht="12.75">
      <c r="W86" s="96" t="s">
        <v>143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190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spans="1:6" ht="15.75" customHeight="1">
      <c r="A87" s="90" t="s">
        <v>141</v>
      </c>
      <c r="B87" s="90"/>
      <c r="C87" s="90"/>
      <c r="D87" s="90"/>
      <c r="E87" s="90"/>
      <c r="F87" s="90"/>
    </row>
    <row r="88" spans="1:45" ht="12.75" customHeight="1">
      <c r="A88" s="105" t="s">
        <v>224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1:45" ht="12.75">
      <c r="A89" s="107" t="s">
        <v>185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93" t="s">
        <v>226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"/>
      <c r="AO91" s="42" t="s">
        <v>228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23:59" ht="12.75">
      <c r="W92" s="96" t="s">
        <v>143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190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spans="1:8" ht="12.75">
      <c r="A93" s="108">
        <v>44600</v>
      </c>
      <c r="B93" s="109"/>
      <c r="C93" s="109"/>
      <c r="D93" s="109"/>
      <c r="E93" s="109"/>
      <c r="F93" s="109"/>
      <c r="G93" s="109"/>
      <c r="H93" s="109"/>
    </row>
    <row r="94" spans="1:17" ht="12.75">
      <c r="A94" s="96" t="s">
        <v>183</v>
      </c>
      <c r="B94" s="96"/>
      <c r="C94" s="96"/>
      <c r="D94" s="96"/>
      <c r="E94" s="96"/>
      <c r="F94" s="96"/>
      <c r="G94" s="96"/>
      <c r="H94" s="96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184</v>
      </c>
    </row>
  </sheetData>
  <mergeCells count="279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92:AM92"/>
    <mergeCell ref="A63:F63"/>
    <mergeCell ref="A64:F64"/>
    <mergeCell ref="Z64:AD64"/>
    <mergeCell ref="A61:BL61"/>
    <mergeCell ref="A62:F62"/>
    <mergeCell ref="AE62:AN62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85:BG85"/>
    <mergeCell ref="A87:F87"/>
    <mergeCell ref="A65:F65"/>
    <mergeCell ref="Z65:AD65"/>
    <mergeCell ref="AE65:AN65"/>
    <mergeCell ref="A85:V85"/>
    <mergeCell ref="W85:AM85"/>
    <mergeCell ref="W86:AM8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8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zoomScaleSheetLayoutView="100" workbookViewId="0" topLeftCell="A11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192</v>
      </c>
      <c r="B19" s="40" t="s">
        <v>329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331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332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330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2155000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2055000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100000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327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302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328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303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25.5" customHeight="1">
      <c r="A42" s="70">
        <v>2</v>
      </c>
      <c r="B42" s="70"/>
      <c r="C42" s="70"/>
      <c r="D42" s="70"/>
      <c r="E42" s="70"/>
      <c r="F42" s="70"/>
      <c r="G42" s="83" t="s">
        <v>304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7" t="s">
        <v>179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66" t="s">
        <v>231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1" t="s">
        <v>166</v>
      </c>
      <c r="B46" s="51"/>
      <c r="C46" s="51"/>
      <c r="D46" s="52" t="s">
        <v>164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51" t="s">
        <v>167</v>
      </c>
      <c r="AD46" s="51"/>
      <c r="AE46" s="51"/>
      <c r="AF46" s="51"/>
      <c r="AG46" s="51"/>
      <c r="AH46" s="51"/>
      <c r="AI46" s="51"/>
      <c r="AJ46" s="51"/>
      <c r="AK46" s="51" t="s">
        <v>168</v>
      </c>
      <c r="AL46" s="51"/>
      <c r="AM46" s="51"/>
      <c r="AN46" s="51"/>
      <c r="AO46" s="51"/>
      <c r="AP46" s="51"/>
      <c r="AQ46" s="51"/>
      <c r="AR46" s="51"/>
      <c r="AS46" s="51" t="s">
        <v>165</v>
      </c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1"/>
      <c r="B47" s="51"/>
      <c r="C47" s="51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1">
        <v>1</v>
      </c>
      <c r="B48" s="51"/>
      <c r="C48" s="51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1">
        <v>3</v>
      </c>
      <c r="AD48" s="51"/>
      <c r="AE48" s="51"/>
      <c r="AF48" s="51"/>
      <c r="AG48" s="51"/>
      <c r="AH48" s="51"/>
      <c r="AI48" s="51"/>
      <c r="AJ48" s="51"/>
      <c r="AK48" s="51">
        <v>4</v>
      </c>
      <c r="AL48" s="51"/>
      <c r="AM48" s="51"/>
      <c r="AN48" s="51"/>
      <c r="AO48" s="51"/>
      <c r="AP48" s="51"/>
      <c r="AQ48" s="51"/>
      <c r="AR48" s="51"/>
      <c r="AS48" s="51">
        <v>5</v>
      </c>
      <c r="AT48" s="51"/>
      <c r="AU48" s="51"/>
      <c r="AV48" s="51"/>
      <c r="AW48" s="51"/>
      <c r="AX48" s="51"/>
      <c r="AY48" s="51"/>
      <c r="AZ48" s="5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70" t="s">
        <v>144</v>
      </c>
      <c r="B49" s="70"/>
      <c r="C49" s="70"/>
      <c r="D49" s="61" t="s">
        <v>145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4" t="s">
        <v>146</v>
      </c>
      <c r="AD49" s="64"/>
      <c r="AE49" s="64"/>
      <c r="AF49" s="64"/>
      <c r="AG49" s="64"/>
      <c r="AH49" s="64"/>
      <c r="AI49" s="64"/>
      <c r="AJ49" s="64"/>
      <c r="AK49" s="64" t="s">
        <v>147</v>
      </c>
      <c r="AL49" s="64"/>
      <c r="AM49" s="64"/>
      <c r="AN49" s="64"/>
      <c r="AO49" s="64"/>
      <c r="AP49" s="64"/>
      <c r="AQ49" s="64"/>
      <c r="AR49" s="64"/>
      <c r="AS49" s="82" t="s">
        <v>148</v>
      </c>
      <c r="AT49" s="64"/>
      <c r="AU49" s="64"/>
      <c r="AV49" s="64"/>
      <c r="AW49" s="64"/>
      <c r="AX49" s="64"/>
      <c r="AY49" s="64"/>
      <c r="AZ49" s="64"/>
      <c r="BA49" s="19"/>
      <c r="BB49" s="20"/>
      <c r="BC49" s="20"/>
      <c r="BD49" s="20"/>
      <c r="BE49" s="20"/>
      <c r="BF49" s="20"/>
      <c r="BG49" s="20"/>
      <c r="BH49" s="20"/>
      <c r="CA49" s="4" t="s">
        <v>151</v>
      </c>
    </row>
    <row r="50" spans="1:79" ht="38.25" customHeight="1">
      <c r="A50" s="70">
        <v>1</v>
      </c>
      <c r="B50" s="70"/>
      <c r="C50" s="70"/>
      <c r="D50" s="83" t="s">
        <v>305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8">
        <v>100000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aca="true" t="shared" si="0" ref="AS50:AS55">AC50+AK50</f>
        <v>100000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  <c r="CA50" s="1" t="s">
        <v>152</v>
      </c>
    </row>
    <row r="51" spans="1:60" ht="38.25" customHeight="1">
      <c r="A51" s="70">
        <v>2</v>
      </c>
      <c r="B51" s="70"/>
      <c r="C51" s="70"/>
      <c r="D51" s="83" t="s">
        <v>306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78">
        <v>1035000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 t="shared" si="0"/>
        <v>1035000</v>
      </c>
      <c r="AT51" s="78"/>
      <c r="AU51" s="78"/>
      <c r="AV51" s="78"/>
      <c r="AW51" s="78"/>
      <c r="AX51" s="78"/>
      <c r="AY51" s="78"/>
      <c r="AZ51" s="7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70">
        <v>3</v>
      </c>
      <c r="B52" s="70"/>
      <c r="C52" s="70"/>
      <c r="D52" s="83" t="s">
        <v>307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78">
        <v>50000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 t="shared" si="0"/>
        <v>50000</v>
      </c>
      <c r="AT52" s="78"/>
      <c r="AU52" s="78"/>
      <c r="AV52" s="78"/>
      <c r="AW52" s="78"/>
      <c r="AX52" s="78"/>
      <c r="AY52" s="78"/>
      <c r="AZ52" s="78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70">
        <v>4</v>
      </c>
      <c r="B53" s="70"/>
      <c r="C53" s="70"/>
      <c r="D53" s="83" t="s">
        <v>308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78">
        <v>700000</v>
      </c>
      <c r="AD53" s="78"/>
      <c r="AE53" s="78"/>
      <c r="AF53" s="78"/>
      <c r="AG53" s="78"/>
      <c r="AH53" s="78"/>
      <c r="AI53" s="78"/>
      <c r="AJ53" s="78"/>
      <c r="AK53" s="78">
        <v>100000</v>
      </c>
      <c r="AL53" s="78"/>
      <c r="AM53" s="78"/>
      <c r="AN53" s="78"/>
      <c r="AO53" s="78"/>
      <c r="AP53" s="78"/>
      <c r="AQ53" s="78"/>
      <c r="AR53" s="78"/>
      <c r="AS53" s="78">
        <f t="shared" si="0"/>
        <v>800000</v>
      </c>
      <c r="AT53" s="78"/>
      <c r="AU53" s="78"/>
      <c r="AV53" s="78"/>
      <c r="AW53" s="78"/>
      <c r="AX53" s="78"/>
      <c r="AY53" s="78"/>
      <c r="AZ53" s="78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70">
        <v>5</v>
      </c>
      <c r="B54" s="70"/>
      <c r="C54" s="70"/>
      <c r="D54" s="83" t="s">
        <v>309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78">
        <v>170000</v>
      </c>
      <c r="AD54" s="78"/>
      <c r="AE54" s="78"/>
      <c r="AF54" s="78"/>
      <c r="AG54" s="78"/>
      <c r="AH54" s="78"/>
      <c r="AI54" s="78"/>
      <c r="AJ54" s="78"/>
      <c r="AK54" s="78">
        <v>0</v>
      </c>
      <c r="AL54" s="78"/>
      <c r="AM54" s="78"/>
      <c r="AN54" s="78"/>
      <c r="AO54" s="78"/>
      <c r="AP54" s="78"/>
      <c r="AQ54" s="78"/>
      <c r="AR54" s="78"/>
      <c r="AS54" s="78">
        <f t="shared" si="0"/>
        <v>170000</v>
      </c>
      <c r="AT54" s="78"/>
      <c r="AU54" s="78"/>
      <c r="AV54" s="78"/>
      <c r="AW54" s="78"/>
      <c r="AX54" s="78"/>
      <c r="AY54" s="78"/>
      <c r="AZ54" s="78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86"/>
      <c r="B55" s="86"/>
      <c r="C55" s="86"/>
      <c r="D55" s="110" t="s">
        <v>205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2"/>
      <c r="AC55" s="65">
        <v>2055000</v>
      </c>
      <c r="AD55" s="65"/>
      <c r="AE55" s="65"/>
      <c r="AF55" s="65"/>
      <c r="AG55" s="65"/>
      <c r="AH55" s="65"/>
      <c r="AI55" s="65"/>
      <c r="AJ55" s="65"/>
      <c r="AK55" s="65">
        <v>100000</v>
      </c>
      <c r="AL55" s="65"/>
      <c r="AM55" s="65"/>
      <c r="AN55" s="65"/>
      <c r="AO55" s="65"/>
      <c r="AP55" s="65"/>
      <c r="AQ55" s="65"/>
      <c r="AR55" s="65"/>
      <c r="AS55" s="65">
        <f t="shared" si="0"/>
        <v>2155000</v>
      </c>
      <c r="AT55" s="65"/>
      <c r="AU55" s="65"/>
      <c r="AV55" s="65"/>
      <c r="AW55" s="65"/>
      <c r="AX55" s="65"/>
      <c r="AY55" s="65"/>
      <c r="AZ55" s="65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68" t="s">
        <v>180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</row>
    <row r="58" spans="1:64" ht="15" customHeight="1">
      <c r="A58" s="66" t="s">
        <v>231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51" t="s">
        <v>166</v>
      </c>
      <c r="B59" s="51"/>
      <c r="C59" s="51"/>
      <c r="D59" s="52" t="s">
        <v>172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51" t="s">
        <v>167</v>
      </c>
      <c r="AC59" s="51"/>
      <c r="AD59" s="51"/>
      <c r="AE59" s="51"/>
      <c r="AF59" s="51"/>
      <c r="AG59" s="51"/>
      <c r="AH59" s="51"/>
      <c r="AI59" s="51"/>
      <c r="AJ59" s="51" t="s">
        <v>168</v>
      </c>
      <c r="AK59" s="51"/>
      <c r="AL59" s="51"/>
      <c r="AM59" s="51"/>
      <c r="AN59" s="51"/>
      <c r="AO59" s="51"/>
      <c r="AP59" s="51"/>
      <c r="AQ59" s="51"/>
      <c r="AR59" s="51" t="s">
        <v>165</v>
      </c>
      <c r="AS59" s="51"/>
      <c r="AT59" s="51"/>
      <c r="AU59" s="51"/>
      <c r="AV59" s="51"/>
      <c r="AW59" s="51"/>
      <c r="AX59" s="51"/>
      <c r="AY59" s="51"/>
    </row>
    <row r="60" spans="1:51" ht="28.5" customHeight="1">
      <c r="A60" s="51"/>
      <c r="B60" s="51"/>
      <c r="C60" s="51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</row>
    <row r="61" spans="1:51" ht="15.75" customHeight="1">
      <c r="A61" s="51">
        <v>1</v>
      </c>
      <c r="B61" s="51"/>
      <c r="C61" s="51"/>
      <c r="D61" s="58">
        <v>2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1">
        <v>3</v>
      </c>
      <c r="AC61" s="51"/>
      <c r="AD61" s="51"/>
      <c r="AE61" s="51"/>
      <c r="AF61" s="51"/>
      <c r="AG61" s="51"/>
      <c r="AH61" s="51"/>
      <c r="AI61" s="51"/>
      <c r="AJ61" s="51">
        <v>4</v>
      </c>
      <c r="AK61" s="51"/>
      <c r="AL61" s="51"/>
      <c r="AM61" s="51"/>
      <c r="AN61" s="51"/>
      <c r="AO61" s="51"/>
      <c r="AP61" s="51"/>
      <c r="AQ61" s="51"/>
      <c r="AR61" s="51">
        <v>5</v>
      </c>
      <c r="AS61" s="51"/>
      <c r="AT61" s="51"/>
      <c r="AU61" s="51"/>
      <c r="AV61" s="51"/>
      <c r="AW61" s="51"/>
      <c r="AX61" s="51"/>
      <c r="AY61" s="51"/>
    </row>
    <row r="62" spans="1:79" ht="12.75" customHeight="1" hidden="1">
      <c r="A62" s="70" t="s">
        <v>144</v>
      </c>
      <c r="B62" s="70"/>
      <c r="C62" s="70"/>
      <c r="D62" s="71" t="s">
        <v>145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64" t="s">
        <v>146</v>
      </c>
      <c r="AC62" s="64"/>
      <c r="AD62" s="64"/>
      <c r="AE62" s="64"/>
      <c r="AF62" s="64"/>
      <c r="AG62" s="64"/>
      <c r="AH62" s="64"/>
      <c r="AI62" s="64"/>
      <c r="AJ62" s="64" t="s">
        <v>147</v>
      </c>
      <c r="AK62" s="64"/>
      <c r="AL62" s="64"/>
      <c r="AM62" s="64"/>
      <c r="AN62" s="64"/>
      <c r="AO62" s="64"/>
      <c r="AP62" s="64"/>
      <c r="AQ62" s="64"/>
      <c r="AR62" s="64" t="s">
        <v>148</v>
      </c>
      <c r="AS62" s="64"/>
      <c r="AT62" s="64"/>
      <c r="AU62" s="64"/>
      <c r="AV62" s="64"/>
      <c r="AW62" s="64"/>
      <c r="AX62" s="64"/>
      <c r="AY62" s="64"/>
      <c r="CA62" s="1" t="s">
        <v>153</v>
      </c>
    </row>
    <row r="63" spans="1:79" ht="25.5" customHeight="1">
      <c r="A63" s="70">
        <v>1</v>
      </c>
      <c r="B63" s="70"/>
      <c r="C63" s="70"/>
      <c r="D63" s="83" t="s">
        <v>310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78">
        <v>170000</v>
      </c>
      <c r="AC63" s="78"/>
      <c r="AD63" s="78"/>
      <c r="AE63" s="78"/>
      <c r="AF63" s="78"/>
      <c r="AG63" s="78"/>
      <c r="AH63" s="78"/>
      <c r="AI63" s="78"/>
      <c r="AJ63" s="78">
        <v>0</v>
      </c>
      <c r="AK63" s="78"/>
      <c r="AL63" s="78"/>
      <c r="AM63" s="78"/>
      <c r="AN63" s="78"/>
      <c r="AO63" s="78"/>
      <c r="AP63" s="78"/>
      <c r="AQ63" s="78"/>
      <c r="AR63" s="78">
        <f>AB63+AJ63</f>
        <v>170000</v>
      </c>
      <c r="AS63" s="78"/>
      <c r="AT63" s="78"/>
      <c r="AU63" s="78"/>
      <c r="AV63" s="78"/>
      <c r="AW63" s="78"/>
      <c r="AX63" s="78"/>
      <c r="AY63" s="78"/>
      <c r="CA63" s="1" t="s">
        <v>154</v>
      </c>
    </row>
    <row r="64" spans="1:51" ht="38.25" customHeight="1">
      <c r="A64" s="70">
        <v>2</v>
      </c>
      <c r="B64" s="70"/>
      <c r="C64" s="70"/>
      <c r="D64" s="83" t="s">
        <v>311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78">
        <v>1135000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>AB64+AJ64</f>
        <v>1135000</v>
      </c>
      <c r="AS64" s="78"/>
      <c r="AT64" s="78"/>
      <c r="AU64" s="78"/>
      <c r="AV64" s="78"/>
      <c r="AW64" s="78"/>
      <c r="AX64" s="78"/>
      <c r="AY64" s="78"/>
    </row>
    <row r="65" spans="1:51" ht="12.75" customHeight="1">
      <c r="A65" s="70">
        <v>3</v>
      </c>
      <c r="B65" s="70"/>
      <c r="C65" s="70"/>
      <c r="D65" s="83" t="s">
        <v>313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5"/>
      <c r="AB65" s="78">
        <v>700000</v>
      </c>
      <c r="AC65" s="78"/>
      <c r="AD65" s="78"/>
      <c r="AE65" s="78"/>
      <c r="AF65" s="78"/>
      <c r="AG65" s="78"/>
      <c r="AH65" s="78"/>
      <c r="AI65" s="78"/>
      <c r="AJ65" s="78">
        <v>100000</v>
      </c>
      <c r="AK65" s="78"/>
      <c r="AL65" s="78"/>
      <c r="AM65" s="78"/>
      <c r="AN65" s="78"/>
      <c r="AO65" s="78"/>
      <c r="AP65" s="78"/>
      <c r="AQ65" s="78"/>
      <c r="AR65" s="78">
        <f>AB65+AJ65</f>
        <v>800000</v>
      </c>
      <c r="AS65" s="78"/>
      <c r="AT65" s="78"/>
      <c r="AU65" s="78"/>
      <c r="AV65" s="78"/>
      <c r="AW65" s="78"/>
      <c r="AX65" s="78"/>
      <c r="AY65" s="78"/>
    </row>
    <row r="66" spans="1:51" ht="25.5" customHeight="1">
      <c r="A66" s="70">
        <v>4</v>
      </c>
      <c r="B66" s="70"/>
      <c r="C66" s="70"/>
      <c r="D66" s="83" t="s">
        <v>314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5"/>
      <c r="AB66" s="78">
        <v>50000</v>
      </c>
      <c r="AC66" s="78"/>
      <c r="AD66" s="78"/>
      <c r="AE66" s="78"/>
      <c r="AF66" s="78"/>
      <c r="AG66" s="78"/>
      <c r="AH66" s="78"/>
      <c r="AI66" s="78"/>
      <c r="AJ66" s="78">
        <v>0</v>
      </c>
      <c r="AK66" s="78"/>
      <c r="AL66" s="78"/>
      <c r="AM66" s="78"/>
      <c r="AN66" s="78"/>
      <c r="AO66" s="78"/>
      <c r="AP66" s="78"/>
      <c r="AQ66" s="78"/>
      <c r="AR66" s="78">
        <f>AB66+AJ66</f>
        <v>50000</v>
      </c>
      <c r="AS66" s="78"/>
      <c r="AT66" s="78"/>
      <c r="AU66" s="78"/>
      <c r="AV66" s="78"/>
      <c r="AW66" s="78"/>
      <c r="AX66" s="78"/>
      <c r="AY66" s="78"/>
    </row>
    <row r="67" spans="1:51" s="4" customFormat="1" ht="12.75" customHeight="1">
      <c r="A67" s="86"/>
      <c r="B67" s="86"/>
      <c r="C67" s="86"/>
      <c r="D67" s="110" t="s">
        <v>165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2"/>
      <c r="AB67" s="65">
        <v>2055000</v>
      </c>
      <c r="AC67" s="65"/>
      <c r="AD67" s="65"/>
      <c r="AE67" s="65"/>
      <c r="AF67" s="65"/>
      <c r="AG67" s="65"/>
      <c r="AH67" s="65"/>
      <c r="AI67" s="65"/>
      <c r="AJ67" s="65">
        <v>100000</v>
      </c>
      <c r="AK67" s="65"/>
      <c r="AL67" s="65"/>
      <c r="AM67" s="65"/>
      <c r="AN67" s="65"/>
      <c r="AO67" s="65"/>
      <c r="AP67" s="65"/>
      <c r="AQ67" s="65"/>
      <c r="AR67" s="65">
        <f>AB67+AJ67</f>
        <v>2155000</v>
      </c>
      <c r="AS67" s="65"/>
      <c r="AT67" s="65"/>
      <c r="AU67" s="65"/>
      <c r="AV67" s="65"/>
      <c r="AW67" s="65"/>
      <c r="AX67" s="65"/>
      <c r="AY67" s="65"/>
    </row>
    <row r="69" spans="1:64" ht="15.75" customHeight="1">
      <c r="A69" s="67" t="s">
        <v>181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64" ht="30" customHeight="1">
      <c r="A70" s="51" t="s">
        <v>166</v>
      </c>
      <c r="B70" s="51"/>
      <c r="C70" s="51"/>
      <c r="D70" s="51"/>
      <c r="E70" s="51"/>
      <c r="F70" s="51"/>
      <c r="G70" s="58" t="s">
        <v>182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1" t="s">
        <v>140</v>
      </c>
      <c r="AA70" s="51"/>
      <c r="AB70" s="51"/>
      <c r="AC70" s="51"/>
      <c r="AD70" s="51"/>
      <c r="AE70" s="51" t="s">
        <v>139</v>
      </c>
      <c r="AF70" s="51"/>
      <c r="AG70" s="51"/>
      <c r="AH70" s="51"/>
      <c r="AI70" s="51"/>
      <c r="AJ70" s="51"/>
      <c r="AK70" s="51"/>
      <c r="AL70" s="51"/>
      <c r="AM70" s="51"/>
      <c r="AN70" s="51"/>
      <c r="AO70" s="58" t="s">
        <v>167</v>
      </c>
      <c r="AP70" s="59"/>
      <c r="AQ70" s="59"/>
      <c r="AR70" s="59"/>
      <c r="AS70" s="59"/>
      <c r="AT70" s="59"/>
      <c r="AU70" s="59"/>
      <c r="AV70" s="60"/>
      <c r="AW70" s="58" t="s">
        <v>168</v>
      </c>
      <c r="AX70" s="59"/>
      <c r="AY70" s="59"/>
      <c r="AZ70" s="59"/>
      <c r="BA70" s="59"/>
      <c r="BB70" s="59"/>
      <c r="BC70" s="59"/>
      <c r="BD70" s="60"/>
      <c r="BE70" s="58" t="s">
        <v>165</v>
      </c>
      <c r="BF70" s="59"/>
      <c r="BG70" s="59"/>
      <c r="BH70" s="59"/>
      <c r="BI70" s="59"/>
      <c r="BJ70" s="59"/>
      <c r="BK70" s="59"/>
      <c r="BL70" s="60"/>
    </row>
    <row r="71" spans="1:64" ht="15.75" customHeight="1">
      <c r="A71" s="51">
        <v>1</v>
      </c>
      <c r="B71" s="51"/>
      <c r="C71" s="51"/>
      <c r="D71" s="51"/>
      <c r="E71" s="51"/>
      <c r="F71" s="51"/>
      <c r="G71" s="58">
        <v>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1">
        <v>3</v>
      </c>
      <c r="AA71" s="51"/>
      <c r="AB71" s="51"/>
      <c r="AC71" s="51"/>
      <c r="AD71" s="51"/>
      <c r="AE71" s="51">
        <v>4</v>
      </c>
      <c r="AF71" s="51"/>
      <c r="AG71" s="51"/>
      <c r="AH71" s="51"/>
      <c r="AI71" s="51"/>
      <c r="AJ71" s="51"/>
      <c r="AK71" s="51"/>
      <c r="AL71" s="51"/>
      <c r="AM71" s="51"/>
      <c r="AN71" s="51"/>
      <c r="AO71" s="51">
        <v>5</v>
      </c>
      <c r="AP71" s="51"/>
      <c r="AQ71" s="51"/>
      <c r="AR71" s="51"/>
      <c r="AS71" s="51"/>
      <c r="AT71" s="51"/>
      <c r="AU71" s="51"/>
      <c r="AV71" s="51"/>
      <c r="AW71" s="51">
        <v>6</v>
      </c>
      <c r="AX71" s="51"/>
      <c r="AY71" s="51"/>
      <c r="AZ71" s="51"/>
      <c r="BA71" s="51"/>
      <c r="BB71" s="51"/>
      <c r="BC71" s="51"/>
      <c r="BD71" s="51"/>
      <c r="BE71" s="51">
        <v>7</v>
      </c>
      <c r="BF71" s="51"/>
      <c r="BG71" s="51"/>
      <c r="BH71" s="51"/>
      <c r="BI71" s="51"/>
      <c r="BJ71" s="51"/>
      <c r="BK71" s="51"/>
      <c r="BL71" s="51"/>
    </row>
    <row r="72" spans="1:79" ht="12.75" customHeight="1" hidden="1">
      <c r="A72" s="70" t="s">
        <v>171</v>
      </c>
      <c r="B72" s="70"/>
      <c r="C72" s="70"/>
      <c r="D72" s="70"/>
      <c r="E72" s="70"/>
      <c r="F72" s="70"/>
      <c r="G72" s="71" t="s">
        <v>145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70" t="s">
        <v>157</v>
      </c>
      <c r="AA72" s="70"/>
      <c r="AB72" s="70"/>
      <c r="AC72" s="70"/>
      <c r="AD72" s="70"/>
      <c r="AE72" s="100" t="s">
        <v>170</v>
      </c>
      <c r="AF72" s="100"/>
      <c r="AG72" s="100"/>
      <c r="AH72" s="100"/>
      <c r="AI72" s="100"/>
      <c r="AJ72" s="100"/>
      <c r="AK72" s="100"/>
      <c r="AL72" s="100"/>
      <c r="AM72" s="100"/>
      <c r="AN72" s="71"/>
      <c r="AO72" s="64" t="s">
        <v>146</v>
      </c>
      <c r="AP72" s="64"/>
      <c r="AQ72" s="64"/>
      <c r="AR72" s="64"/>
      <c r="AS72" s="64"/>
      <c r="AT72" s="64"/>
      <c r="AU72" s="64"/>
      <c r="AV72" s="64"/>
      <c r="AW72" s="64" t="s">
        <v>169</v>
      </c>
      <c r="AX72" s="64"/>
      <c r="AY72" s="64"/>
      <c r="AZ72" s="64"/>
      <c r="BA72" s="64"/>
      <c r="BB72" s="64"/>
      <c r="BC72" s="64"/>
      <c r="BD72" s="64"/>
      <c r="BE72" s="64" t="s">
        <v>207</v>
      </c>
      <c r="BF72" s="64"/>
      <c r="BG72" s="64"/>
      <c r="BH72" s="64"/>
      <c r="BI72" s="64"/>
      <c r="BJ72" s="64"/>
      <c r="BK72" s="64"/>
      <c r="BL72" s="64"/>
      <c r="CA72" s="1" t="s">
        <v>155</v>
      </c>
    </row>
    <row r="73" spans="1:79" s="4" customFormat="1" ht="12.75" customHeight="1">
      <c r="A73" s="86">
        <v>0</v>
      </c>
      <c r="B73" s="86"/>
      <c r="C73" s="86"/>
      <c r="D73" s="86"/>
      <c r="E73" s="86"/>
      <c r="F73" s="86"/>
      <c r="G73" s="97" t="s">
        <v>206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91"/>
      <c r="AA73" s="91"/>
      <c r="AB73" s="91"/>
      <c r="AC73" s="91"/>
      <c r="AD73" s="91"/>
      <c r="AE73" s="92"/>
      <c r="AF73" s="92"/>
      <c r="AG73" s="92"/>
      <c r="AH73" s="92"/>
      <c r="AI73" s="92"/>
      <c r="AJ73" s="92"/>
      <c r="AK73" s="92"/>
      <c r="AL73" s="92"/>
      <c r="AM73" s="92"/>
      <c r="AN73" s="87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CA73" s="4" t="s">
        <v>156</v>
      </c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315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316</v>
      </c>
      <c r="AA74" s="82"/>
      <c r="AB74" s="82"/>
      <c r="AC74" s="82"/>
      <c r="AD74" s="82"/>
      <c r="AE74" s="118" t="s">
        <v>317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78">
        <v>2055000</v>
      </c>
      <c r="AP74" s="78"/>
      <c r="AQ74" s="78"/>
      <c r="AR74" s="78"/>
      <c r="AS74" s="78"/>
      <c r="AT74" s="78"/>
      <c r="AU74" s="78"/>
      <c r="AV74" s="78"/>
      <c r="AW74" s="78">
        <v>100000</v>
      </c>
      <c r="AX74" s="78"/>
      <c r="AY74" s="78"/>
      <c r="AZ74" s="78"/>
      <c r="BA74" s="78"/>
      <c r="BB74" s="78"/>
      <c r="BC74" s="78"/>
      <c r="BD74" s="78"/>
      <c r="BE74" s="78">
        <v>2155000</v>
      </c>
      <c r="BF74" s="78"/>
      <c r="BG74" s="78"/>
      <c r="BH74" s="78"/>
      <c r="BI74" s="78"/>
      <c r="BJ74" s="78"/>
      <c r="BK74" s="78"/>
      <c r="BL74" s="78"/>
    </row>
    <row r="75" spans="1:64" s="4" customFormat="1" ht="12.75" customHeight="1">
      <c r="A75" s="86">
        <v>0</v>
      </c>
      <c r="B75" s="86"/>
      <c r="C75" s="86"/>
      <c r="D75" s="86"/>
      <c r="E75" s="86"/>
      <c r="F75" s="86"/>
      <c r="G75" s="115" t="s">
        <v>211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91"/>
      <c r="AA75" s="91"/>
      <c r="AB75" s="91"/>
      <c r="AC75" s="91"/>
      <c r="AD75" s="91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318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319</v>
      </c>
      <c r="AA76" s="82"/>
      <c r="AB76" s="82"/>
      <c r="AC76" s="82"/>
      <c r="AD76" s="82"/>
      <c r="AE76" s="118" t="s">
        <v>320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78">
        <v>7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7</v>
      </c>
      <c r="BF76" s="78"/>
      <c r="BG76" s="78"/>
      <c r="BH76" s="78"/>
      <c r="BI76" s="78"/>
      <c r="BJ76" s="78"/>
      <c r="BK76" s="78"/>
      <c r="BL76" s="78"/>
    </row>
    <row r="77" spans="1:64" ht="12.75" customHeight="1">
      <c r="A77" s="70">
        <v>0</v>
      </c>
      <c r="B77" s="70"/>
      <c r="C77" s="70"/>
      <c r="D77" s="70"/>
      <c r="E77" s="70"/>
      <c r="F77" s="70"/>
      <c r="G77" s="118" t="s">
        <v>321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2" t="s">
        <v>322</v>
      </c>
      <c r="AA77" s="82"/>
      <c r="AB77" s="82"/>
      <c r="AC77" s="82"/>
      <c r="AD77" s="82"/>
      <c r="AE77" s="118" t="s">
        <v>320</v>
      </c>
      <c r="AF77" s="119"/>
      <c r="AG77" s="119"/>
      <c r="AH77" s="119"/>
      <c r="AI77" s="119"/>
      <c r="AJ77" s="119"/>
      <c r="AK77" s="119"/>
      <c r="AL77" s="119"/>
      <c r="AM77" s="119"/>
      <c r="AN77" s="120"/>
      <c r="AO77" s="78">
        <v>491</v>
      </c>
      <c r="AP77" s="78"/>
      <c r="AQ77" s="78"/>
      <c r="AR77" s="78"/>
      <c r="AS77" s="78"/>
      <c r="AT77" s="78"/>
      <c r="AU77" s="78"/>
      <c r="AV77" s="78"/>
      <c r="AW77" s="78">
        <v>491</v>
      </c>
      <c r="AX77" s="78"/>
      <c r="AY77" s="78"/>
      <c r="AZ77" s="78"/>
      <c r="BA77" s="78"/>
      <c r="BB77" s="78"/>
      <c r="BC77" s="78"/>
      <c r="BD77" s="78"/>
      <c r="BE77" s="78">
        <v>982</v>
      </c>
      <c r="BF77" s="78"/>
      <c r="BG77" s="78"/>
      <c r="BH77" s="78"/>
      <c r="BI77" s="78"/>
      <c r="BJ77" s="78"/>
      <c r="BK77" s="78"/>
      <c r="BL77" s="78"/>
    </row>
    <row r="78" spans="1:64" ht="12.75" customHeight="1">
      <c r="A78" s="70">
        <v>0</v>
      </c>
      <c r="B78" s="70"/>
      <c r="C78" s="70"/>
      <c r="D78" s="70"/>
      <c r="E78" s="70"/>
      <c r="F78" s="70"/>
      <c r="G78" s="118" t="s">
        <v>323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322</v>
      </c>
      <c r="AA78" s="82"/>
      <c r="AB78" s="82"/>
      <c r="AC78" s="82"/>
      <c r="AD78" s="82"/>
      <c r="AE78" s="118" t="s">
        <v>320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78">
        <v>280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280</v>
      </c>
      <c r="BF78" s="78"/>
      <c r="BG78" s="78"/>
      <c r="BH78" s="78"/>
      <c r="BI78" s="78"/>
      <c r="BJ78" s="78"/>
      <c r="BK78" s="78"/>
      <c r="BL78" s="78"/>
    </row>
    <row r="79" spans="1:64" ht="12.75" customHeight="1">
      <c r="A79" s="70">
        <v>0</v>
      </c>
      <c r="B79" s="70"/>
      <c r="C79" s="70"/>
      <c r="D79" s="70"/>
      <c r="E79" s="70"/>
      <c r="F79" s="70"/>
      <c r="G79" s="118" t="s">
        <v>324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322</v>
      </c>
      <c r="AA79" s="82"/>
      <c r="AB79" s="82"/>
      <c r="AC79" s="82"/>
      <c r="AD79" s="82"/>
      <c r="AE79" s="118" t="s">
        <v>320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78">
        <v>25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25</v>
      </c>
      <c r="BF79" s="78"/>
      <c r="BG79" s="78"/>
      <c r="BH79" s="78"/>
      <c r="BI79" s="78"/>
      <c r="BJ79" s="78"/>
      <c r="BK79" s="78"/>
      <c r="BL79" s="78"/>
    </row>
    <row r="80" spans="1:64" s="4" customFormat="1" ht="12.75" customHeight="1">
      <c r="A80" s="86">
        <v>0</v>
      </c>
      <c r="B80" s="86"/>
      <c r="C80" s="86"/>
      <c r="D80" s="86"/>
      <c r="E80" s="86"/>
      <c r="F80" s="86"/>
      <c r="G80" s="115" t="s">
        <v>214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1"/>
      <c r="AA80" s="91"/>
      <c r="AB80" s="91"/>
      <c r="AC80" s="91"/>
      <c r="AD80" s="91"/>
      <c r="AE80" s="115"/>
      <c r="AF80" s="116"/>
      <c r="AG80" s="116"/>
      <c r="AH80" s="116"/>
      <c r="AI80" s="116"/>
      <c r="AJ80" s="116"/>
      <c r="AK80" s="116"/>
      <c r="AL80" s="116"/>
      <c r="AM80" s="116"/>
      <c r="AN80" s="117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325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247</v>
      </c>
      <c r="AA81" s="82"/>
      <c r="AB81" s="82"/>
      <c r="AC81" s="82"/>
      <c r="AD81" s="82"/>
      <c r="AE81" s="118" t="s">
        <v>320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78">
        <v>348.8</v>
      </c>
      <c r="AP81" s="78"/>
      <c r="AQ81" s="78"/>
      <c r="AR81" s="78"/>
      <c r="AS81" s="78"/>
      <c r="AT81" s="78"/>
      <c r="AU81" s="78"/>
      <c r="AV81" s="78"/>
      <c r="AW81" s="78">
        <v>17</v>
      </c>
      <c r="AX81" s="78"/>
      <c r="AY81" s="78"/>
      <c r="AZ81" s="78"/>
      <c r="BA81" s="78"/>
      <c r="BB81" s="78"/>
      <c r="BC81" s="78"/>
      <c r="BD81" s="78"/>
      <c r="BE81" s="78">
        <v>365.8</v>
      </c>
      <c r="BF81" s="78"/>
      <c r="BG81" s="78"/>
      <c r="BH81" s="78"/>
      <c r="BI81" s="78"/>
      <c r="BJ81" s="78"/>
      <c r="BK81" s="78"/>
      <c r="BL81" s="78"/>
    </row>
    <row r="82" spans="1:64" s="4" customFormat="1" ht="12.75" customHeight="1">
      <c r="A82" s="86">
        <v>0</v>
      </c>
      <c r="B82" s="86"/>
      <c r="C82" s="86"/>
      <c r="D82" s="86"/>
      <c r="E82" s="86"/>
      <c r="F82" s="86"/>
      <c r="G82" s="115" t="s">
        <v>266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1"/>
      <c r="AA82" s="91"/>
      <c r="AB82" s="91"/>
      <c r="AC82" s="91"/>
      <c r="AD82" s="91"/>
      <c r="AE82" s="115"/>
      <c r="AF82" s="116"/>
      <c r="AG82" s="116"/>
      <c r="AH82" s="116"/>
      <c r="AI82" s="116"/>
      <c r="AJ82" s="116"/>
      <c r="AK82" s="116"/>
      <c r="AL82" s="116"/>
      <c r="AM82" s="116"/>
      <c r="AN82" s="117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12.75" customHeight="1">
      <c r="A83" s="70">
        <v>0</v>
      </c>
      <c r="B83" s="70"/>
      <c r="C83" s="70"/>
      <c r="D83" s="70"/>
      <c r="E83" s="70"/>
      <c r="F83" s="70"/>
      <c r="G83" s="118" t="s">
        <v>326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2" t="s">
        <v>268</v>
      </c>
      <c r="AA83" s="82"/>
      <c r="AB83" s="82"/>
      <c r="AC83" s="82"/>
      <c r="AD83" s="82"/>
      <c r="AE83" s="118" t="s">
        <v>320</v>
      </c>
      <c r="AF83" s="119"/>
      <c r="AG83" s="119"/>
      <c r="AH83" s="119"/>
      <c r="AI83" s="119"/>
      <c r="AJ83" s="119"/>
      <c r="AK83" s="119"/>
      <c r="AL83" s="119"/>
      <c r="AM83" s="119"/>
      <c r="AN83" s="120"/>
      <c r="AO83" s="78">
        <v>100</v>
      </c>
      <c r="AP83" s="78"/>
      <c r="AQ83" s="78"/>
      <c r="AR83" s="78"/>
      <c r="AS83" s="78"/>
      <c r="AT83" s="78"/>
      <c r="AU83" s="78"/>
      <c r="AV83" s="78"/>
      <c r="AW83" s="78">
        <v>100</v>
      </c>
      <c r="AX83" s="78"/>
      <c r="AY83" s="78"/>
      <c r="AZ83" s="78"/>
      <c r="BA83" s="78"/>
      <c r="BB83" s="78"/>
      <c r="BC83" s="78"/>
      <c r="BD83" s="78"/>
      <c r="BE83" s="78">
        <v>200</v>
      </c>
      <c r="BF83" s="78"/>
      <c r="BG83" s="78"/>
      <c r="BH83" s="78"/>
      <c r="BI83" s="78"/>
      <c r="BJ83" s="78"/>
      <c r="BK83" s="78"/>
      <c r="BL83" s="78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16.5" customHeight="1">
      <c r="A86" s="93" t="s">
        <v>225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"/>
      <c r="AO86" s="42" t="s">
        <v>227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23:59" ht="12.75">
      <c r="W87" s="96" t="s">
        <v>143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190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spans="1:6" ht="15.75" customHeight="1">
      <c r="A88" s="90" t="s">
        <v>141</v>
      </c>
      <c r="B88" s="90"/>
      <c r="C88" s="90"/>
      <c r="D88" s="90"/>
      <c r="E88" s="90"/>
      <c r="F88" s="90"/>
    </row>
    <row r="89" spans="1:45" ht="12.75" customHeight="1">
      <c r="A89" s="105" t="s">
        <v>224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45" ht="12.75">
      <c r="A90" s="107" t="s">
        <v>185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15.75" customHeight="1">
      <c r="A92" s="93" t="s">
        <v>226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"/>
      <c r="AO92" s="42" t="s">
        <v>228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23:59" ht="12.75">
      <c r="W93" s="96" t="s">
        <v>143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O93" s="96" t="s">
        <v>190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 spans="1:8" ht="12.75">
      <c r="A94" s="108">
        <v>44600</v>
      </c>
      <c r="B94" s="109"/>
      <c r="C94" s="109"/>
      <c r="D94" s="109"/>
      <c r="E94" s="109"/>
      <c r="F94" s="109"/>
      <c r="G94" s="109"/>
      <c r="H94" s="109"/>
    </row>
    <row r="95" spans="1:17" ht="12.75">
      <c r="A95" s="96" t="s">
        <v>183</v>
      </c>
      <c r="B95" s="96"/>
      <c r="C95" s="96"/>
      <c r="D95" s="96"/>
      <c r="E95" s="96"/>
      <c r="F95" s="96"/>
      <c r="G95" s="96"/>
      <c r="H95" s="96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184</v>
      </c>
    </row>
  </sheetData>
  <mergeCells count="267"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R67:AY67"/>
    <mergeCell ref="A67:C67"/>
    <mergeCell ref="D67:AA67"/>
    <mergeCell ref="AB67:AI67"/>
    <mergeCell ref="AJ67:AQ67"/>
    <mergeCell ref="AR65:AY65"/>
    <mergeCell ref="A66:C66"/>
    <mergeCell ref="D66:AA66"/>
    <mergeCell ref="AB66:AI66"/>
    <mergeCell ref="AJ66:AQ66"/>
    <mergeCell ref="AR66:AY66"/>
    <mergeCell ref="A65:C65"/>
    <mergeCell ref="D65:AA65"/>
    <mergeCell ref="AB65:AI65"/>
    <mergeCell ref="AJ65:AQ65"/>
    <mergeCell ref="A64:C64"/>
    <mergeCell ref="D64:AA64"/>
    <mergeCell ref="AB64:AI64"/>
    <mergeCell ref="AJ64:AQ64"/>
    <mergeCell ref="AR64:AY64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59:C60"/>
    <mergeCell ref="D59:AA60"/>
    <mergeCell ref="AB59:AI60"/>
    <mergeCell ref="AJ59:AQ60"/>
    <mergeCell ref="AR59:AY60"/>
    <mergeCell ref="A46:C47"/>
    <mergeCell ref="A45:AZ45"/>
    <mergeCell ref="D61:AA61"/>
    <mergeCell ref="AB61:AI61"/>
    <mergeCell ref="W93:AM93"/>
    <mergeCell ref="A71:F71"/>
    <mergeCell ref="A72:F72"/>
    <mergeCell ref="Z72:AD72"/>
    <mergeCell ref="A69:BL69"/>
    <mergeCell ref="A70:F70"/>
    <mergeCell ref="AE70:AN70"/>
    <mergeCell ref="G71:Y71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4:BL34"/>
    <mergeCell ref="A58:AY58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G72:Y72"/>
    <mergeCell ref="G73:Y73"/>
    <mergeCell ref="AO71:AV71"/>
    <mergeCell ref="Z71:AD71"/>
    <mergeCell ref="AE71:AN71"/>
    <mergeCell ref="AE72:AN72"/>
    <mergeCell ref="AO87:BG87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0:AV70"/>
    <mergeCell ref="AW70:BD70"/>
    <mergeCell ref="AO86:BG86"/>
    <mergeCell ref="A88:F88"/>
    <mergeCell ref="A73:F73"/>
    <mergeCell ref="Z73:AD73"/>
    <mergeCell ref="AE73:AN73"/>
    <mergeCell ref="A86:V86"/>
    <mergeCell ref="W86:AM86"/>
    <mergeCell ref="W87:AM87"/>
    <mergeCell ref="BE70:BL70"/>
    <mergeCell ref="A63:C63"/>
    <mergeCell ref="D63:AA63"/>
    <mergeCell ref="AB63:AI63"/>
    <mergeCell ref="AJ63:AQ63"/>
    <mergeCell ref="AR63:AY63"/>
    <mergeCell ref="Z70:AD70"/>
    <mergeCell ref="G70:Y70"/>
    <mergeCell ref="A35:BL35"/>
    <mergeCell ref="G39:BL39"/>
    <mergeCell ref="G40:BL40"/>
    <mergeCell ref="A41:F41"/>
    <mergeCell ref="A48:C48"/>
    <mergeCell ref="A49:C49"/>
    <mergeCell ref="G41:BL41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4:AZ44"/>
    <mergeCell ref="AC46:AJ47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3:L73 G73:G83">
    <cfRule type="cellIs" priority="1" dxfId="0" operator="equal" stopIfTrue="1">
      <formula>$G72</formula>
    </cfRule>
  </conditionalFormatting>
  <conditionalFormatting sqref="D50:D55">
    <cfRule type="cellIs" priority="2" dxfId="0" operator="equal" stopIfTrue="1">
      <formula>$D49</formula>
    </cfRule>
  </conditionalFormatting>
  <conditionalFormatting sqref="A73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192</v>
      </c>
      <c r="B19" s="40" t="s">
        <v>342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344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345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343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80000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340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333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341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334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25.5" customHeight="1">
      <c r="A49" s="70">
        <v>1</v>
      </c>
      <c r="B49" s="70"/>
      <c r="C49" s="70"/>
      <c r="D49" s="83" t="s">
        <v>335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80000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80000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s="4" customFormat="1" ht="12.75">
      <c r="A50" s="86"/>
      <c r="B50" s="86"/>
      <c r="C50" s="86"/>
      <c r="D50" s="110" t="s">
        <v>205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80000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80000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180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166</v>
      </c>
      <c r="B54" s="51"/>
      <c r="C54" s="51"/>
      <c r="D54" s="52" t="s">
        <v>172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167</v>
      </c>
      <c r="AC54" s="51"/>
      <c r="AD54" s="51"/>
      <c r="AE54" s="51"/>
      <c r="AF54" s="51"/>
      <c r="AG54" s="51"/>
      <c r="AH54" s="51"/>
      <c r="AI54" s="51"/>
      <c r="AJ54" s="51" t="s">
        <v>168</v>
      </c>
      <c r="AK54" s="51"/>
      <c r="AL54" s="51"/>
      <c r="AM54" s="51"/>
      <c r="AN54" s="51"/>
      <c r="AO54" s="51"/>
      <c r="AP54" s="51"/>
      <c r="AQ54" s="51"/>
      <c r="AR54" s="51" t="s">
        <v>165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144</v>
      </c>
      <c r="B57" s="70"/>
      <c r="C57" s="70"/>
      <c r="D57" s="71" t="s">
        <v>145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146</v>
      </c>
      <c r="AC57" s="64"/>
      <c r="AD57" s="64"/>
      <c r="AE57" s="64"/>
      <c r="AF57" s="64"/>
      <c r="AG57" s="64"/>
      <c r="AH57" s="64"/>
      <c r="AI57" s="64"/>
      <c r="AJ57" s="64" t="s">
        <v>147</v>
      </c>
      <c r="AK57" s="64"/>
      <c r="AL57" s="64"/>
      <c r="AM57" s="64"/>
      <c r="AN57" s="64"/>
      <c r="AO57" s="64"/>
      <c r="AP57" s="64"/>
      <c r="AQ57" s="64"/>
      <c r="AR57" s="64" t="s">
        <v>148</v>
      </c>
      <c r="AS57" s="64"/>
      <c r="AT57" s="64"/>
      <c r="AU57" s="64"/>
      <c r="AV57" s="64"/>
      <c r="AW57" s="64"/>
      <c r="AX57" s="64"/>
      <c r="AY57" s="64"/>
      <c r="CA57" s="1" t="s">
        <v>153</v>
      </c>
    </row>
    <row r="58" spans="1:79" ht="25.5" customHeight="1">
      <c r="A58" s="70">
        <v>1</v>
      </c>
      <c r="B58" s="70"/>
      <c r="C58" s="70"/>
      <c r="D58" s="83" t="s">
        <v>336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80000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80000</v>
      </c>
      <c r="AS58" s="78"/>
      <c r="AT58" s="78"/>
      <c r="AU58" s="78"/>
      <c r="AV58" s="78"/>
      <c r="AW58" s="78"/>
      <c r="AX58" s="78"/>
      <c r="AY58" s="78"/>
      <c r="CA58" s="1" t="s">
        <v>154</v>
      </c>
    </row>
    <row r="59" spans="1:51" s="4" customFormat="1" ht="12.75" customHeight="1">
      <c r="A59" s="86"/>
      <c r="B59" s="86"/>
      <c r="C59" s="86"/>
      <c r="D59" s="110" t="s">
        <v>165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80000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80000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181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166</v>
      </c>
      <c r="B62" s="51"/>
      <c r="C62" s="51"/>
      <c r="D62" s="51"/>
      <c r="E62" s="51"/>
      <c r="F62" s="51"/>
      <c r="G62" s="58" t="s">
        <v>182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140</v>
      </c>
      <c r="AA62" s="51"/>
      <c r="AB62" s="51"/>
      <c r="AC62" s="51"/>
      <c r="AD62" s="51"/>
      <c r="AE62" s="51" t="s">
        <v>139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167</v>
      </c>
      <c r="AP62" s="59"/>
      <c r="AQ62" s="59"/>
      <c r="AR62" s="59"/>
      <c r="AS62" s="59"/>
      <c r="AT62" s="59"/>
      <c r="AU62" s="59"/>
      <c r="AV62" s="60"/>
      <c r="AW62" s="58" t="s">
        <v>168</v>
      </c>
      <c r="AX62" s="59"/>
      <c r="AY62" s="59"/>
      <c r="AZ62" s="59"/>
      <c r="BA62" s="59"/>
      <c r="BB62" s="59"/>
      <c r="BC62" s="59"/>
      <c r="BD62" s="60"/>
      <c r="BE62" s="58" t="s">
        <v>165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171</v>
      </c>
      <c r="B64" s="70"/>
      <c r="C64" s="70"/>
      <c r="D64" s="70"/>
      <c r="E64" s="70"/>
      <c r="F64" s="70"/>
      <c r="G64" s="71" t="s">
        <v>145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157</v>
      </c>
      <c r="AA64" s="70"/>
      <c r="AB64" s="70"/>
      <c r="AC64" s="70"/>
      <c r="AD64" s="70"/>
      <c r="AE64" s="100" t="s">
        <v>170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146</v>
      </c>
      <c r="AP64" s="64"/>
      <c r="AQ64" s="64"/>
      <c r="AR64" s="64"/>
      <c r="AS64" s="64"/>
      <c r="AT64" s="64"/>
      <c r="AU64" s="64"/>
      <c r="AV64" s="64"/>
      <c r="AW64" s="64" t="s">
        <v>169</v>
      </c>
      <c r="AX64" s="64"/>
      <c r="AY64" s="64"/>
      <c r="AZ64" s="64"/>
      <c r="BA64" s="64"/>
      <c r="BB64" s="64"/>
      <c r="BC64" s="64"/>
      <c r="BD64" s="64"/>
      <c r="BE64" s="64" t="s">
        <v>207</v>
      </c>
      <c r="BF64" s="64"/>
      <c r="BG64" s="64"/>
      <c r="BH64" s="64"/>
      <c r="BI64" s="64"/>
      <c r="BJ64" s="64"/>
      <c r="BK64" s="64"/>
      <c r="BL64" s="64"/>
      <c r="CA64" s="1" t="s">
        <v>155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211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156</v>
      </c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337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322</v>
      </c>
      <c r="AA66" s="82"/>
      <c r="AB66" s="82"/>
      <c r="AC66" s="82"/>
      <c r="AD66" s="82"/>
      <c r="AE66" s="113" t="s">
        <v>213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163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163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214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338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247</v>
      </c>
      <c r="AA68" s="82"/>
      <c r="AB68" s="82"/>
      <c r="AC68" s="82"/>
      <c r="AD68" s="82"/>
      <c r="AE68" s="113" t="s">
        <v>213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6667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6667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266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12.75" customHeight="1">
      <c r="A70" s="70">
        <v>0</v>
      </c>
      <c r="B70" s="70"/>
      <c r="C70" s="70"/>
      <c r="D70" s="70"/>
      <c r="E70" s="70"/>
      <c r="F70" s="70"/>
      <c r="G70" s="118" t="s">
        <v>339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268</v>
      </c>
      <c r="AA70" s="82"/>
      <c r="AB70" s="82"/>
      <c r="AC70" s="82"/>
      <c r="AD70" s="82"/>
      <c r="AE70" s="113" t="s">
        <v>213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100</v>
      </c>
      <c r="BF70" s="78"/>
      <c r="BG70" s="78"/>
      <c r="BH70" s="78"/>
      <c r="BI70" s="78"/>
      <c r="BJ70" s="78"/>
      <c r="BK70" s="78"/>
      <c r="BL70" s="7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3" t="s">
        <v>225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42" t="s">
        <v>227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23:59" ht="12.75">
      <c r="W74" s="96" t="s">
        <v>143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190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" ht="15.75" customHeight="1">
      <c r="A75" s="90" t="s">
        <v>141</v>
      </c>
      <c r="B75" s="90"/>
      <c r="C75" s="90"/>
      <c r="D75" s="90"/>
      <c r="E75" s="90"/>
      <c r="F75" s="90"/>
    </row>
    <row r="76" spans="1:45" ht="12.75" customHeight="1">
      <c r="A76" s="105" t="s">
        <v>224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2.75">
      <c r="A77" s="107" t="s">
        <v>185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3" t="s">
        <v>226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2" t="s">
        <v>228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23:59" ht="12.75">
      <c r="W80" s="96" t="s">
        <v>143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190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8" ht="12.75">
      <c r="A81" s="108">
        <v>44600</v>
      </c>
      <c r="B81" s="109"/>
      <c r="C81" s="109"/>
      <c r="D81" s="109"/>
      <c r="E81" s="109"/>
      <c r="F81" s="109"/>
      <c r="G81" s="109"/>
      <c r="H81" s="109"/>
    </row>
    <row r="82" spans="1:17" ht="12.75">
      <c r="A82" s="96" t="s">
        <v>183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184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192</v>
      </c>
      <c r="B19" s="40" t="s">
        <v>355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357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345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356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1000000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1000000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354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333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341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346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25.5" customHeight="1">
      <c r="A49" s="70">
        <v>1</v>
      </c>
      <c r="B49" s="70"/>
      <c r="C49" s="70"/>
      <c r="D49" s="83" t="s">
        <v>346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1000000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1000000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s="4" customFormat="1" ht="12.75">
      <c r="A50" s="86"/>
      <c r="B50" s="86"/>
      <c r="C50" s="86"/>
      <c r="D50" s="110" t="s">
        <v>205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1000000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1000000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180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166</v>
      </c>
      <c r="B54" s="51"/>
      <c r="C54" s="51"/>
      <c r="D54" s="52" t="s">
        <v>172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167</v>
      </c>
      <c r="AC54" s="51"/>
      <c r="AD54" s="51"/>
      <c r="AE54" s="51"/>
      <c r="AF54" s="51"/>
      <c r="AG54" s="51"/>
      <c r="AH54" s="51"/>
      <c r="AI54" s="51"/>
      <c r="AJ54" s="51" t="s">
        <v>168</v>
      </c>
      <c r="AK54" s="51"/>
      <c r="AL54" s="51"/>
      <c r="AM54" s="51"/>
      <c r="AN54" s="51"/>
      <c r="AO54" s="51"/>
      <c r="AP54" s="51"/>
      <c r="AQ54" s="51"/>
      <c r="AR54" s="51" t="s">
        <v>165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144</v>
      </c>
      <c r="B57" s="70"/>
      <c r="C57" s="70"/>
      <c r="D57" s="71" t="s">
        <v>145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146</v>
      </c>
      <c r="AC57" s="64"/>
      <c r="AD57" s="64"/>
      <c r="AE57" s="64"/>
      <c r="AF57" s="64"/>
      <c r="AG57" s="64"/>
      <c r="AH57" s="64"/>
      <c r="AI57" s="64"/>
      <c r="AJ57" s="64" t="s">
        <v>147</v>
      </c>
      <c r="AK57" s="64"/>
      <c r="AL57" s="64"/>
      <c r="AM57" s="64"/>
      <c r="AN57" s="64"/>
      <c r="AO57" s="64"/>
      <c r="AP57" s="64"/>
      <c r="AQ57" s="64"/>
      <c r="AR57" s="64" t="s">
        <v>148</v>
      </c>
      <c r="AS57" s="64"/>
      <c r="AT57" s="64"/>
      <c r="AU57" s="64"/>
      <c r="AV57" s="64"/>
      <c r="AW57" s="64"/>
      <c r="AX57" s="64"/>
      <c r="AY57" s="64"/>
      <c r="CA57" s="1" t="s">
        <v>153</v>
      </c>
    </row>
    <row r="58" spans="1:79" ht="51" customHeight="1">
      <c r="A58" s="70">
        <v>1</v>
      </c>
      <c r="B58" s="70"/>
      <c r="C58" s="70"/>
      <c r="D58" s="83" t="s">
        <v>347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1000000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1000000</v>
      </c>
      <c r="AS58" s="78"/>
      <c r="AT58" s="78"/>
      <c r="AU58" s="78"/>
      <c r="AV58" s="78"/>
      <c r="AW58" s="78"/>
      <c r="AX58" s="78"/>
      <c r="AY58" s="78"/>
      <c r="CA58" s="1" t="s">
        <v>154</v>
      </c>
    </row>
    <row r="59" spans="1:51" s="4" customFormat="1" ht="12.75" customHeight="1">
      <c r="A59" s="86"/>
      <c r="B59" s="86"/>
      <c r="C59" s="86"/>
      <c r="D59" s="110" t="s">
        <v>165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1000000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1000000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181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166</v>
      </c>
      <c r="B62" s="51"/>
      <c r="C62" s="51"/>
      <c r="D62" s="51"/>
      <c r="E62" s="51"/>
      <c r="F62" s="51"/>
      <c r="G62" s="58" t="s">
        <v>182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140</v>
      </c>
      <c r="AA62" s="51"/>
      <c r="AB62" s="51"/>
      <c r="AC62" s="51"/>
      <c r="AD62" s="51"/>
      <c r="AE62" s="51" t="s">
        <v>139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167</v>
      </c>
      <c r="AP62" s="59"/>
      <c r="AQ62" s="59"/>
      <c r="AR62" s="59"/>
      <c r="AS62" s="59"/>
      <c r="AT62" s="59"/>
      <c r="AU62" s="59"/>
      <c r="AV62" s="60"/>
      <c r="AW62" s="58" t="s">
        <v>168</v>
      </c>
      <c r="AX62" s="59"/>
      <c r="AY62" s="59"/>
      <c r="AZ62" s="59"/>
      <c r="BA62" s="59"/>
      <c r="BB62" s="59"/>
      <c r="BC62" s="59"/>
      <c r="BD62" s="60"/>
      <c r="BE62" s="58" t="s">
        <v>165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171</v>
      </c>
      <c r="B64" s="70"/>
      <c r="C64" s="70"/>
      <c r="D64" s="70"/>
      <c r="E64" s="70"/>
      <c r="F64" s="70"/>
      <c r="G64" s="71" t="s">
        <v>145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157</v>
      </c>
      <c r="AA64" s="70"/>
      <c r="AB64" s="70"/>
      <c r="AC64" s="70"/>
      <c r="AD64" s="70"/>
      <c r="AE64" s="100" t="s">
        <v>170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146</v>
      </c>
      <c r="AP64" s="64"/>
      <c r="AQ64" s="64"/>
      <c r="AR64" s="64"/>
      <c r="AS64" s="64"/>
      <c r="AT64" s="64"/>
      <c r="AU64" s="64"/>
      <c r="AV64" s="64"/>
      <c r="AW64" s="64" t="s">
        <v>169</v>
      </c>
      <c r="AX64" s="64"/>
      <c r="AY64" s="64"/>
      <c r="AZ64" s="64"/>
      <c r="BA64" s="64"/>
      <c r="BB64" s="64"/>
      <c r="BC64" s="64"/>
      <c r="BD64" s="64"/>
      <c r="BE64" s="64" t="s">
        <v>207</v>
      </c>
      <c r="BF64" s="64"/>
      <c r="BG64" s="64"/>
      <c r="BH64" s="64"/>
      <c r="BI64" s="64"/>
      <c r="BJ64" s="64"/>
      <c r="BK64" s="64"/>
      <c r="BL64" s="64"/>
      <c r="CA64" s="1" t="s">
        <v>155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211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156</v>
      </c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348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322</v>
      </c>
      <c r="AA66" s="82"/>
      <c r="AB66" s="82"/>
      <c r="AC66" s="82"/>
      <c r="AD66" s="82"/>
      <c r="AE66" s="113" t="s">
        <v>349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1868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1868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350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209</v>
      </c>
      <c r="AA67" s="82"/>
      <c r="AB67" s="82"/>
      <c r="AC67" s="82"/>
      <c r="AD67" s="82"/>
      <c r="AE67" s="113" t="s">
        <v>351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3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3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214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352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247</v>
      </c>
      <c r="AA69" s="82"/>
      <c r="AB69" s="82"/>
      <c r="AC69" s="82"/>
      <c r="AD69" s="82"/>
      <c r="AE69" s="113" t="s">
        <v>351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27778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27778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266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353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268</v>
      </c>
      <c r="AA71" s="82"/>
      <c r="AB71" s="82"/>
      <c r="AC71" s="82"/>
      <c r="AD71" s="82"/>
      <c r="AE71" s="113" t="s">
        <v>351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3" t="s">
        <v>225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42" t="s">
        <v>227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3:59" ht="12.75">
      <c r="W75" s="96" t="s">
        <v>143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190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" ht="15.75" customHeight="1">
      <c r="A76" s="90" t="s">
        <v>141</v>
      </c>
      <c r="B76" s="90"/>
      <c r="C76" s="90"/>
      <c r="D76" s="90"/>
      <c r="E76" s="90"/>
      <c r="F76" s="90"/>
    </row>
    <row r="77" spans="1:45" ht="12.75" customHeight="1">
      <c r="A77" s="105" t="s">
        <v>224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2.75">
      <c r="A78" s="107" t="s">
        <v>185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3" t="s">
        <v>226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42" t="s">
        <v>228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23:59" ht="12.75">
      <c r="W81" s="96" t="s">
        <v>143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190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8" ht="12.75">
      <c r="A82" s="108">
        <v>44600</v>
      </c>
      <c r="B82" s="109"/>
      <c r="C82" s="109"/>
      <c r="D82" s="109"/>
      <c r="E82" s="109"/>
      <c r="F82" s="109"/>
      <c r="G82" s="109"/>
      <c r="H82" s="109"/>
    </row>
    <row r="83" spans="1:17" ht="12.75">
      <c r="A83" s="96" t="s">
        <v>183</v>
      </c>
      <c r="B83" s="96"/>
      <c r="C83" s="96"/>
      <c r="D83" s="96"/>
      <c r="E83" s="96"/>
      <c r="F83" s="96"/>
      <c r="G83" s="96"/>
      <c r="H83" s="9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184</v>
      </c>
    </row>
  </sheetData>
  <mergeCells count="20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192</v>
      </c>
      <c r="B19" s="40" t="s">
        <v>366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368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345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367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70000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70000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365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358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341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359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25.5" customHeight="1">
      <c r="A49" s="70">
        <v>1</v>
      </c>
      <c r="B49" s="70"/>
      <c r="C49" s="70"/>
      <c r="D49" s="83" t="s">
        <v>360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70000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70000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s="4" customFormat="1" ht="12.75">
      <c r="A50" s="86"/>
      <c r="B50" s="86"/>
      <c r="C50" s="86"/>
      <c r="D50" s="110" t="s">
        <v>205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70000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70000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180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166</v>
      </c>
      <c r="B54" s="51"/>
      <c r="C54" s="51"/>
      <c r="D54" s="52" t="s">
        <v>172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167</v>
      </c>
      <c r="AC54" s="51"/>
      <c r="AD54" s="51"/>
      <c r="AE54" s="51"/>
      <c r="AF54" s="51"/>
      <c r="AG54" s="51"/>
      <c r="AH54" s="51"/>
      <c r="AI54" s="51"/>
      <c r="AJ54" s="51" t="s">
        <v>168</v>
      </c>
      <c r="AK54" s="51"/>
      <c r="AL54" s="51"/>
      <c r="AM54" s="51"/>
      <c r="AN54" s="51"/>
      <c r="AO54" s="51"/>
      <c r="AP54" s="51"/>
      <c r="AQ54" s="51"/>
      <c r="AR54" s="51" t="s">
        <v>165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144</v>
      </c>
      <c r="B57" s="70"/>
      <c r="C57" s="70"/>
      <c r="D57" s="71" t="s">
        <v>145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146</v>
      </c>
      <c r="AC57" s="64"/>
      <c r="AD57" s="64"/>
      <c r="AE57" s="64"/>
      <c r="AF57" s="64"/>
      <c r="AG57" s="64"/>
      <c r="AH57" s="64"/>
      <c r="AI57" s="64"/>
      <c r="AJ57" s="64" t="s">
        <v>147</v>
      </c>
      <c r="AK57" s="64"/>
      <c r="AL57" s="64"/>
      <c r="AM57" s="64"/>
      <c r="AN57" s="64"/>
      <c r="AO57" s="64"/>
      <c r="AP57" s="64"/>
      <c r="AQ57" s="64"/>
      <c r="AR57" s="64" t="s">
        <v>148</v>
      </c>
      <c r="AS57" s="64"/>
      <c r="AT57" s="64"/>
      <c r="AU57" s="64"/>
      <c r="AV57" s="64"/>
      <c r="AW57" s="64"/>
      <c r="AX57" s="64"/>
      <c r="AY57" s="64"/>
      <c r="CA57" s="1" t="s">
        <v>153</v>
      </c>
    </row>
    <row r="58" spans="1:79" ht="38.25" customHeight="1">
      <c r="A58" s="70">
        <v>1</v>
      </c>
      <c r="B58" s="70"/>
      <c r="C58" s="70"/>
      <c r="D58" s="83" t="s">
        <v>362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60000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60000</v>
      </c>
      <c r="AS58" s="78"/>
      <c r="AT58" s="78"/>
      <c r="AU58" s="78"/>
      <c r="AV58" s="78"/>
      <c r="AW58" s="78"/>
      <c r="AX58" s="78"/>
      <c r="AY58" s="78"/>
      <c r="CA58" s="1" t="s">
        <v>154</v>
      </c>
    </row>
    <row r="59" spans="1:51" s="4" customFormat="1" ht="12.75" customHeight="1">
      <c r="A59" s="86"/>
      <c r="B59" s="86"/>
      <c r="C59" s="86"/>
      <c r="D59" s="110" t="s">
        <v>165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60000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60000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181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166</v>
      </c>
      <c r="B62" s="51"/>
      <c r="C62" s="51"/>
      <c r="D62" s="51"/>
      <c r="E62" s="51"/>
      <c r="F62" s="51"/>
      <c r="G62" s="58" t="s">
        <v>182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140</v>
      </c>
      <c r="AA62" s="51"/>
      <c r="AB62" s="51"/>
      <c r="AC62" s="51"/>
      <c r="AD62" s="51"/>
      <c r="AE62" s="51" t="s">
        <v>139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167</v>
      </c>
      <c r="AP62" s="59"/>
      <c r="AQ62" s="59"/>
      <c r="AR62" s="59"/>
      <c r="AS62" s="59"/>
      <c r="AT62" s="59"/>
      <c r="AU62" s="59"/>
      <c r="AV62" s="60"/>
      <c r="AW62" s="58" t="s">
        <v>168</v>
      </c>
      <c r="AX62" s="59"/>
      <c r="AY62" s="59"/>
      <c r="AZ62" s="59"/>
      <c r="BA62" s="59"/>
      <c r="BB62" s="59"/>
      <c r="BC62" s="59"/>
      <c r="BD62" s="60"/>
      <c r="BE62" s="58" t="s">
        <v>165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171</v>
      </c>
      <c r="B64" s="70"/>
      <c r="C64" s="70"/>
      <c r="D64" s="70"/>
      <c r="E64" s="70"/>
      <c r="F64" s="70"/>
      <c r="G64" s="71" t="s">
        <v>145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157</v>
      </c>
      <c r="AA64" s="70"/>
      <c r="AB64" s="70"/>
      <c r="AC64" s="70"/>
      <c r="AD64" s="70"/>
      <c r="AE64" s="100" t="s">
        <v>170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146</v>
      </c>
      <c r="AP64" s="64"/>
      <c r="AQ64" s="64"/>
      <c r="AR64" s="64"/>
      <c r="AS64" s="64"/>
      <c r="AT64" s="64"/>
      <c r="AU64" s="64"/>
      <c r="AV64" s="64"/>
      <c r="AW64" s="64" t="s">
        <v>169</v>
      </c>
      <c r="AX64" s="64"/>
      <c r="AY64" s="64"/>
      <c r="AZ64" s="64"/>
      <c r="BA64" s="64"/>
      <c r="BB64" s="64"/>
      <c r="BC64" s="64"/>
      <c r="BD64" s="64"/>
      <c r="BE64" s="64" t="s">
        <v>207</v>
      </c>
      <c r="BF64" s="64"/>
      <c r="BG64" s="64"/>
      <c r="BH64" s="64"/>
      <c r="BI64" s="64"/>
      <c r="BJ64" s="64"/>
      <c r="BK64" s="64"/>
      <c r="BL64" s="64"/>
      <c r="CA64" s="1" t="s">
        <v>155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211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156</v>
      </c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350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209</v>
      </c>
      <c r="AA66" s="82"/>
      <c r="AB66" s="82"/>
      <c r="AC66" s="82"/>
      <c r="AD66" s="82"/>
      <c r="AE66" s="113" t="s">
        <v>213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363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322</v>
      </c>
      <c r="AA67" s="82"/>
      <c r="AB67" s="82"/>
      <c r="AC67" s="82"/>
      <c r="AD67" s="82"/>
      <c r="AE67" s="113" t="s">
        <v>349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148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148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214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364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316</v>
      </c>
      <c r="AA69" s="82"/>
      <c r="AB69" s="82"/>
      <c r="AC69" s="82"/>
      <c r="AD69" s="82"/>
      <c r="AE69" s="113" t="s">
        <v>213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5833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5833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266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353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268</v>
      </c>
      <c r="AA71" s="82"/>
      <c r="AB71" s="82"/>
      <c r="AC71" s="82"/>
      <c r="AD71" s="82"/>
      <c r="AE71" s="113" t="s">
        <v>213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3" t="s">
        <v>225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42" t="s">
        <v>227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3:59" ht="12.75">
      <c r="W75" s="96" t="s">
        <v>143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190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" ht="15.75" customHeight="1">
      <c r="A76" s="90" t="s">
        <v>141</v>
      </c>
      <c r="B76" s="90"/>
      <c r="C76" s="90"/>
      <c r="D76" s="90"/>
      <c r="E76" s="90"/>
      <c r="F76" s="90"/>
    </row>
    <row r="77" spans="1:45" ht="12.75" customHeight="1">
      <c r="A77" s="105" t="s">
        <v>224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2.75">
      <c r="A78" s="107" t="s">
        <v>185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3" t="s">
        <v>226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42" t="s">
        <v>228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23:59" ht="12.75">
      <c r="W81" s="96" t="s">
        <v>143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190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8" ht="12.75">
      <c r="A82" s="108">
        <v>44600</v>
      </c>
      <c r="B82" s="109"/>
      <c r="C82" s="109"/>
      <c r="D82" s="109"/>
      <c r="E82" s="109"/>
      <c r="F82" s="109"/>
      <c r="G82" s="109"/>
      <c r="H82" s="109"/>
    </row>
    <row r="83" spans="1:17" ht="12.75">
      <c r="A83" s="96" t="s">
        <v>183</v>
      </c>
      <c r="B83" s="96"/>
      <c r="C83" s="96"/>
      <c r="D83" s="96"/>
      <c r="E83" s="96"/>
      <c r="F83" s="96"/>
      <c r="G83" s="96"/>
      <c r="H83" s="9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184</v>
      </c>
    </row>
  </sheetData>
  <mergeCells count="20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173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138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220</v>
      </c>
      <c r="AP7" s="43"/>
      <c r="AQ7" s="43"/>
      <c r="AR7" s="43"/>
      <c r="AS7" s="43"/>
      <c r="AT7" s="43"/>
      <c r="AU7" s="43"/>
      <c r="AV7" s="1" t="s">
        <v>201</v>
      </c>
      <c r="AW7" s="42" t="s">
        <v>221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232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191</v>
      </c>
      <c r="B13" s="40" t="s">
        <v>219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4" t="s">
        <v>223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229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194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1" t="s">
        <v>200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6" t="s">
        <v>193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142</v>
      </c>
      <c r="B16" s="40" t="s">
        <v>236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4" t="s">
        <v>235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229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194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1" t="s">
        <v>199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6" t="s">
        <v>193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192</v>
      </c>
      <c r="B19" s="40" t="s">
        <v>13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" t="s">
        <v>15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0" t="s">
        <v>345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14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230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194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195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196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198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925500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925500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161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160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162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11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166</v>
      </c>
      <c r="B29" s="74"/>
      <c r="C29" s="74"/>
      <c r="D29" s="74"/>
      <c r="E29" s="74"/>
      <c r="F29" s="74"/>
      <c r="G29" s="79" t="s">
        <v>178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171</v>
      </c>
      <c r="B31" s="70"/>
      <c r="C31" s="70"/>
      <c r="D31" s="70"/>
      <c r="E31" s="70"/>
      <c r="F31" s="70"/>
      <c r="G31" s="71" t="s">
        <v>145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187</v>
      </c>
    </row>
    <row r="32" spans="1:79" ht="25.5" customHeight="1">
      <c r="A32" s="70">
        <v>1</v>
      </c>
      <c r="B32" s="70"/>
      <c r="C32" s="70"/>
      <c r="D32" s="70"/>
      <c r="E32" s="70"/>
      <c r="F32" s="70"/>
      <c r="G32" s="83" t="s">
        <v>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12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166</v>
      </c>
      <c r="B38" s="74"/>
      <c r="C38" s="74"/>
      <c r="D38" s="74"/>
      <c r="E38" s="74"/>
      <c r="F38" s="74"/>
      <c r="G38" s="79" t="s">
        <v>163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144</v>
      </c>
      <c r="B40" s="70"/>
      <c r="C40" s="70"/>
      <c r="D40" s="70"/>
      <c r="E40" s="70"/>
      <c r="F40" s="70"/>
      <c r="G40" s="71" t="s">
        <v>145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149</v>
      </c>
    </row>
    <row r="41" spans="1:79" ht="25.5" customHeight="1">
      <c r="A41" s="70">
        <v>1</v>
      </c>
      <c r="B41" s="70"/>
      <c r="C41" s="70"/>
      <c r="D41" s="70"/>
      <c r="E41" s="70"/>
      <c r="F41" s="70"/>
      <c r="G41" s="83" t="s">
        <v>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150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231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166</v>
      </c>
      <c r="B45" s="51"/>
      <c r="C45" s="51"/>
      <c r="D45" s="52" t="s">
        <v>164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167</v>
      </c>
      <c r="AD45" s="51"/>
      <c r="AE45" s="51"/>
      <c r="AF45" s="51"/>
      <c r="AG45" s="51"/>
      <c r="AH45" s="51"/>
      <c r="AI45" s="51"/>
      <c r="AJ45" s="51"/>
      <c r="AK45" s="51" t="s">
        <v>168</v>
      </c>
      <c r="AL45" s="51"/>
      <c r="AM45" s="51"/>
      <c r="AN45" s="51"/>
      <c r="AO45" s="51"/>
      <c r="AP45" s="51"/>
      <c r="AQ45" s="51"/>
      <c r="AR45" s="51"/>
      <c r="AS45" s="51" t="s">
        <v>165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144</v>
      </c>
      <c r="B48" s="70"/>
      <c r="C48" s="70"/>
      <c r="D48" s="61" t="s">
        <v>145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146</v>
      </c>
      <c r="AD48" s="64"/>
      <c r="AE48" s="64"/>
      <c r="AF48" s="64"/>
      <c r="AG48" s="64"/>
      <c r="AH48" s="64"/>
      <c r="AI48" s="64"/>
      <c r="AJ48" s="64"/>
      <c r="AK48" s="64" t="s">
        <v>147</v>
      </c>
      <c r="AL48" s="64"/>
      <c r="AM48" s="64"/>
      <c r="AN48" s="64"/>
      <c r="AO48" s="64"/>
      <c r="AP48" s="64"/>
      <c r="AQ48" s="64"/>
      <c r="AR48" s="64"/>
      <c r="AS48" s="82" t="s">
        <v>148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151</v>
      </c>
    </row>
    <row r="49" spans="1:79" ht="38.25" customHeight="1">
      <c r="A49" s="70">
        <v>1</v>
      </c>
      <c r="B49" s="70"/>
      <c r="C49" s="70"/>
      <c r="D49" s="83" t="s">
        <v>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925500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925500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152</v>
      </c>
    </row>
    <row r="50" spans="1:60" s="4" customFormat="1" ht="12.75">
      <c r="A50" s="86"/>
      <c r="B50" s="86"/>
      <c r="C50" s="86"/>
      <c r="D50" s="110" t="s">
        <v>205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925500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925500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180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231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166</v>
      </c>
      <c r="B54" s="51"/>
      <c r="C54" s="51"/>
      <c r="D54" s="52" t="s">
        <v>172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167</v>
      </c>
      <c r="AC54" s="51"/>
      <c r="AD54" s="51"/>
      <c r="AE54" s="51"/>
      <c r="AF54" s="51"/>
      <c r="AG54" s="51"/>
      <c r="AH54" s="51"/>
      <c r="AI54" s="51"/>
      <c r="AJ54" s="51" t="s">
        <v>168</v>
      </c>
      <c r="AK54" s="51"/>
      <c r="AL54" s="51"/>
      <c r="AM54" s="51"/>
      <c r="AN54" s="51"/>
      <c r="AO54" s="51"/>
      <c r="AP54" s="51"/>
      <c r="AQ54" s="51"/>
      <c r="AR54" s="51" t="s">
        <v>165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144</v>
      </c>
      <c r="B57" s="70"/>
      <c r="C57" s="70"/>
      <c r="D57" s="71" t="s">
        <v>145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146</v>
      </c>
      <c r="AC57" s="64"/>
      <c r="AD57" s="64"/>
      <c r="AE57" s="64"/>
      <c r="AF57" s="64"/>
      <c r="AG57" s="64"/>
      <c r="AH57" s="64"/>
      <c r="AI57" s="64"/>
      <c r="AJ57" s="64" t="s">
        <v>147</v>
      </c>
      <c r="AK57" s="64"/>
      <c r="AL57" s="64"/>
      <c r="AM57" s="64"/>
      <c r="AN57" s="64"/>
      <c r="AO57" s="64"/>
      <c r="AP57" s="64"/>
      <c r="AQ57" s="64"/>
      <c r="AR57" s="64" t="s">
        <v>148</v>
      </c>
      <c r="AS57" s="64"/>
      <c r="AT57" s="64"/>
      <c r="AU57" s="64"/>
      <c r="AV57" s="64"/>
      <c r="AW57" s="64"/>
      <c r="AX57" s="64"/>
      <c r="AY57" s="64"/>
      <c r="CA57" s="1" t="s">
        <v>153</v>
      </c>
    </row>
    <row r="58" spans="1:79" s="4" customFormat="1" ht="12.75" customHeight="1">
      <c r="A58" s="86"/>
      <c r="B58" s="86"/>
      <c r="C58" s="86"/>
      <c r="D58" s="87" t="s">
        <v>165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154</v>
      </c>
    </row>
    <row r="60" spans="1:64" ht="15.75" customHeight="1">
      <c r="A60" s="67" t="s">
        <v>181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1" t="s">
        <v>166</v>
      </c>
      <c r="B61" s="51"/>
      <c r="C61" s="51"/>
      <c r="D61" s="51"/>
      <c r="E61" s="51"/>
      <c r="F61" s="51"/>
      <c r="G61" s="58" t="s">
        <v>182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140</v>
      </c>
      <c r="AA61" s="51"/>
      <c r="AB61" s="51"/>
      <c r="AC61" s="51"/>
      <c r="AD61" s="51"/>
      <c r="AE61" s="51" t="s">
        <v>139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167</v>
      </c>
      <c r="AP61" s="59"/>
      <c r="AQ61" s="59"/>
      <c r="AR61" s="59"/>
      <c r="AS61" s="59"/>
      <c r="AT61" s="59"/>
      <c r="AU61" s="59"/>
      <c r="AV61" s="60"/>
      <c r="AW61" s="58" t="s">
        <v>168</v>
      </c>
      <c r="AX61" s="59"/>
      <c r="AY61" s="59"/>
      <c r="AZ61" s="59"/>
      <c r="BA61" s="59"/>
      <c r="BB61" s="59"/>
      <c r="BC61" s="59"/>
      <c r="BD61" s="60"/>
      <c r="BE61" s="58" t="s">
        <v>165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70" t="s">
        <v>171</v>
      </c>
      <c r="B63" s="70"/>
      <c r="C63" s="70"/>
      <c r="D63" s="70"/>
      <c r="E63" s="70"/>
      <c r="F63" s="70"/>
      <c r="G63" s="71" t="s">
        <v>145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157</v>
      </c>
      <c r="AA63" s="70"/>
      <c r="AB63" s="70"/>
      <c r="AC63" s="70"/>
      <c r="AD63" s="70"/>
      <c r="AE63" s="100" t="s">
        <v>170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146</v>
      </c>
      <c r="AP63" s="64"/>
      <c r="AQ63" s="64"/>
      <c r="AR63" s="64"/>
      <c r="AS63" s="64"/>
      <c r="AT63" s="64"/>
      <c r="AU63" s="64"/>
      <c r="AV63" s="64"/>
      <c r="AW63" s="64" t="s">
        <v>169</v>
      </c>
      <c r="AX63" s="64"/>
      <c r="AY63" s="64"/>
      <c r="AZ63" s="64"/>
      <c r="BA63" s="64"/>
      <c r="BB63" s="64"/>
      <c r="BC63" s="64"/>
      <c r="BD63" s="64"/>
      <c r="BE63" s="64" t="s">
        <v>207</v>
      </c>
      <c r="BF63" s="64"/>
      <c r="BG63" s="64"/>
      <c r="BH63" s="64"/>
      <c r="BI63" s="64"/>
      <c r="BJ63" s="64"/>
      <c r="BK63" s="64"/>
      <c r="BL63" s="64"/>
      <c r="CA63" s="1" t="s">
        <v>155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211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156</v>
      </c>
    </row>
    <row r="65" spans="1:64" ht="12.75" customHeight="1">
      <c r="A65" s="70">
        <v>0</v>
      </c>
      <c r="B65" s="70"/>
      <c r="C65" s="70"/>
      <c r="D65" s="70"/>
      <c r="E65" s="70"/>
      <c r="F65" s="70"/>
      <c r="G65" s="118" t="s">
        <v>4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322</v>
      </c>
      <c r="AA65" s="82"/>
      <c r="AB65" s="82"/>
      <c r="AC65" s="82"/>
      <c r="AD65" s="82"/>
      <c r="AE65" s="113" t="s">
        <v>213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290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290</v>
      </c>
      <c r="BF65" s="78"/>
      <c r="BG65" s="78"/>
      <c r="BH65" s="78"/>
      <c r="BI65" s="78"/>
      <c r="BJ65" s="78"/>
      <c r="BK65" s="78"/>
      <c r="BL65" s="78"/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5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322</v>
      </c>
      <c r="AA66" s="82"/>
      <c r="AB66" s="82"/>
      <c r="AC66" s="82"/>
      <c r="AD66" s="82"/>
      <c r="AE66" s="113" t="s">
        <v>213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25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25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214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6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7</v>
      </c>
      <c r="AA68" s="82"/>
      <c r="AB68" s="82"/>
      <c r="AC68" s="82"/>
      <c r="AD68" s="82"/>
      <c r="AE68" s="113" t="s">
        <v>213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3035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3035</v>
      </c>
      <c r="BF68" s="78"/>
      <c r="BG68" s="78"/>
      <c r="BH68" s="78"/>
      <c r="BI68" s="78"/>
      <c r="BJ68" s="78"/>
      <c r="BK68" s="78"/>
      <c r="BL68" s="78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8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7</v>
      </c>
      <c r="AA69" s="82"/>
      <c r="AB69" s="82"/>
      <c r="AC69" s="82"/>
      <c r="AD69" s="82"/>
      <c r="AE69" s="113" t="s">
        <v>213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1800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1800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266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9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268</v>
      </c>
      <c r="AA71" s="82"/>
      <c r="AB71" s="82"/>
      <c r="AC71" s="82"/>
      <c r="AD71" s="82"/>
      <c r="AE71" s="113" t="s">
        <v>213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10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268</v>
      </c>
      <c r="AA72" s="82"/>
      <c r="AB72" s="82"/>
      <c r="AC72" s="82"/>
      <c r="AD72" s="82"/>
      <c r="AE72" s="113" t="s">
        <v>213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100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100</v>
      </c>
      <c r="BF72" s="78"/>
      <c r="BG72" s="78"/>
      <c r="BH72" s="78"/>
      <c r="BI72" s="78"/>
      <c r="BJ72" s="78"/>
      <c r="BK72" s="78"/>
      <c r="BL72" s="7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93" t="s">
        <v>225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"/>
      <c r="AO75" s="42" t="s">
        <v>227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3:59" ht="12.75">
      <c r="W76" s="96" t="s">
        <v>143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190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6" ht="15.75" customHeight="1">
      <c r="A77" s="90" t="s">
        <v>141</v>
      </c>
      <c r="B77" s="90"/>
      <c r="C77" s="90"/>
      <c r="D77" s="90"/>
      <c r="E77" s="90"/>
      <c r="F77" s="90"/>
    </row>
    <row r="78" spans="1:45" ht="12.75" customHeight="1">
      <c r="A78" s="105" t="s">
        <v>224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2.75">
      <c r="A79" s="107" t="s">
        <v>185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3" t="s">
        <v>226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"/>
      <c r="AO81" s="42" t="s">
        <v>228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23:59" ht="12.75">
      <c r="W82" s="96" t="s">
        <v>143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190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8" ht="12.75">
      <c r="A83" s="108">
        <v>44600</v>
      </c>
      <c r="B83" s="109"/>
      <c r="C83" s="109"/>
      <c r="D83" s="109"/>
      <c r="E83" s="109"/>
      <c r="F83" s="109"/>
      <c r="G83" s="109"/>
      <c r="H83" s="109"/>
    </row>
    <row r="84" spans="1:17" ht="12.75">
      <c r="A84" s="96" t="s">
        <v>183</v>
      </c>
      <c r="B84" s="96"/>
      <c r="C84" s="96"/>
      <c r="D84" s="96"/>
      <c r="E84" s="96"/>
      <c r="F84" s="96"/>
      <c r="G84" s="96"/>
      <c r="H84" s="9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184</v>
      </c>
    </row>
  </sheetData>
  <mergeCells count="211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2022-12-30T07:29:21Z</cp:lastPrinted>
  <dcterms:created xsi:type="dcterms:W3CDTF">2016-08-15T09:54:21Z</dcterms:created>
  <dcterms:modified xsi:type="dcterms:W3CDTF">2022-12-30T08:25:22Z</dcterms:modified>
  <cp:category/>
  <cp:version/>
  <cp:contentType/>
  <cp:contentStatus/>
</cp:coreProperties>
</file>