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'КПК0813242'!$A$1:$BM$112</definedName>
  </definedNames>
  <calcPr fullCalcOnLoad="1" refMode="R1C1"/>
</workbook>
</file>

<file path=xl/sharedStrings.xml><?xml version="1.0" encoding="utf-8"?>
<sst xmlns="http://schemas.openxmlformats.org/spreadsheetml/2006/main" count="187" uniqueCount="129">
  <si>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</si>
  <si>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</si>
  <si>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</si>
  <si>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</si>
  <si>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</si>
  <si>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</si>
  <si>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</si>
  <si>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</si>
  <si>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</si>
  <si>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</si>
  <si>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</si>
  <si>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</si>
  <si>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</si>
  <si>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</si>
  <si>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</si>
  <si>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</si>
  <si>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</si>
  <si>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</si>
  <si>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</si>
  <si>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</si>
  <si>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</si>
  <si>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</si>
  <si>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</si>
  <si>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</si>
  <si>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</si>
  <si>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</si>
  <si>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</si>
  <si>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</si>
  <si>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</si>
  <si>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</si>
  <si>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</si>
  <si>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</si>
  <si>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</si>
  <si>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</si>
  <si>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</si>
  <si>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</si>
  <si>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</si>
  <si>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</si>
  <si>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</si>
  <si>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</si>
  <si>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</si>
  <si>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</si>
  <si>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</si>
  <si>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</si>
  <si>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</si>
  <si>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</si>
  <si>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</si>
  <si>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</si>
  <si>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</si>
  <si>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</si>
  <si>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</si>
  <si>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</si>
  <si>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</si>
  <si>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</si>
  <si>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</si>
  <si>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</si>
  <si>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</si>
  <si>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</si>
  <si>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</si>
  <si>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</si>
  <si>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</si>
  <si>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</si>
  <si>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</si>
  <si>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</si>
  <si>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</si>
  <si>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</si>
  <si>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</si>
  <si>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</si>
  <si>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</si>
  <si>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</si>
  <si>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</si>
  <si>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</si>
  <si>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</si>
  <si>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</si>
  <si>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</si>
  <si>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</si>
  <si>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</si>
  <si>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</si>
  <si>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</si>
  <si>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</si>
  <si>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</si>
  <si>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</si>
  <si>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</si>
  <si>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</si>
  <si>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</si>
  <si>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</si>
  <si>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</si>
  <si>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</si>
  <si>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</si>
  <si>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</si>
  <si>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</si>
  <si>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</si>
  <si>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</si>
  <si>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</si>
  <si>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</si>
  <si>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</si>
  <si>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</si>
  <si>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</si>
  <si>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</si>
  <si>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</si>
  <si>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</si>
  <si>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</si>
  <si>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</si>
  <si>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</si>
  <si>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</si>
  <si>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</si>
  <si>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</si>
  <si>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</si>
  <si>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</si>
  <si>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</si>
  <si>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Стимулювання жителів ЧМРГ, які проходять військову службу за контрактом у в/ч А-3215 та А-1915 ЗСУ, розташованих на території м.Чорткова на 2021-2023 роки.</t>
  </si>
  <si>
    <t>Відшкодування вартості прпоїзду хворим нирковою недостатністю, що проживають на території ЧМТГ на 2022-2024 роки</t>
  </si>
  <si>
    <t>Програма стимулювання жителів ЧМРГ, які проходять військову службу за контрактом у в/ч А-3215 та А-1915 ЗСУ, розташованих на території м.Чорткова на 2021-2023 роки.</t>
  </si>
  <si>
    <t>кількість військових які проходять службу по контракту</t>
  </si>
  <si>
    <t>кількість хворих нирковою недостатністю</t>
  </si>
  <si>
    <t>середній розмір військових які проходять службу по контракту</t>
  </si>
  <si>
    <t>середній розмір хворим нирковою недостатністю</t>
  </si>
  <si>
    <t xml:space="preserve"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                                                                                                         </t>
  </si>
  <si>
    <t>Програми надання грошової допомоги та компенсації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</si>
  <si>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Рішення виконкому міської ради від 30.03.2022 р. № 74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</si>
  <si>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15.06.2022 р. № 189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</si>
  <si>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кількість постраждалих внаслідок ракетного удару</t>
  </si>
  <si>
    <t>середній розмір постраждалим внаслідок ракетного удару</t>
  </si>
  <si>
    <t>Ігор ГРИЦИК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</si>
  <si>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</si>
  <si>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Начальник бюджетного відділу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</si>
  <si>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</si>
  <si>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Надія БОЙКО</t>
  </si>
  <si>
    <t>28-од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</si>
</sst>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zoomScaleSheetLayoutView="100" workbookViewId="0" topLeftCell="A14">
      <selection activeCell="T23" sqref="T23:W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41:64" ht="15.75" customHeight="1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15" customHeight="1">
      <c r="AO3" s="134" t="s">
        <v>96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131" t="s">
        <v>97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41:64" ht="12.75">
      <c r="AO5" s="133" t="s">
        <v>20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41:58" ht="7.5" customHeight="1"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41:58" ht="12.75" customHeight="1">
      <c r="AO7" s="78">
        <v>44792</v>
      </c>
      <c r="AP7" s="79"/>
      <c r="AQ7" s="79"/>
      <c r="AR7" s="79"/>
      <c r="AS7" s="79"/>
      <c r="AT7" s="79"/>
      <c r="AU7" s="79"/>
      <c r="AV7" s="1" t="s">
        <v>63</v>
      </c>
      <c r="AW7" s="80" t="s">
        <v>128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103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83" t="s">
        <v>95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4"/>
      <c r="N13" s="81" t="s">
        <v>97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83" t="s">
        <v>100</v>
      </c>
      <c r="AV13" s="84"/>
      <c r="AW13" s="84"/>
      <c r="AX13" s="84"/>
      <c r="AY13" s="84"/>
      <c r="AZ13" s="84"/>
      <c r="BA13" s="84"/>
      <c r="BB13" s="8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5" t="s">
        <v>56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85" t="s">
        <v>55</v>
      </c>
      <c r="AV14" s="85"/>
      <c r="AW14" s="85"/>
      <c r="AX14" s="85"/>
      <c r="AY14" s="85"/>
      <c r="AZ14" s="85"/>
      <c r="BA14" s="85"/>
      <c r="BB14" s="8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83" t="s">
        <v>107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4"/>
      <c r="N16" s="81" t="s">
        <v>106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83" t="s">
        <v>100</v>
      </c>
      <c r="AV16" s="84"/>
      <c r="AW16" s="84"/>
      <c r="AX16" s="84"/>
      <c r="AY16" s="84"/>
      <c r="AZ16" s="84"/>
      <c r="BA16" s="84"/>
      <c r="BB16" s="8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85" t="s">
        <v>55</v>
      </c>
      <c r="AV17" s="85"/>
      <c r="AW17" s="85"/>
      <c r="AX17" s="85"/>
      <c r="AY17" s="85"/>
      <c r="AZ17" s="85"/>
      <c r="BA17" s="85"/>
      <c r="BB17" s="8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83" t="s">
        <v>104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3" t="s">
        <v>108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6"/>
      <c r="AA19" s="83" t="s">
        <v>109</v>
      </c>
      <c r="AB19" s="84"/>
      <c r="AC19" s="84"/>
      <c r="AD19" s="84"/>
      <c r="AE19" s="84"/>
      <c r="AF19" s="84"/>
      <c r="AG19" s="84"/>
      <c r="AH19" s="84"/>
      <c r="AI19" s="84"/>
      <c r="AJ19" s="26"/>
      <c r="AK19" s="87" t="s">
        <v>105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83" t="s">
        <v>101</v>
      </c>
      <c r="BF19" s="84"/>
      <c r="BG19" s="84"/>
      <c r="BH19" s="84"/>
      <c r="BI19" s="84"/>
      <c r="BJ19" s="84"/>
      <c r="BK19" s="84"/>
      <c r="BL19" s="8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5" t="s">
        <v>56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N20" s="85" t="s">
        <v>57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8"/>
      <c r="AA20" s="89" t="s">
        <v>58</v>
      </c>
      <c r="AB20" s="89"/>
      <c r="AC20" s="89"/>
      <c r="AD20" s="89"/>
      <c r="AE20" s="89"/>
      <c r="AF20" s="89"/>
      <c r="AG20" s="89"/>
      <c r="AH20" s="89"/>
      <c r="AI20" s="89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5" t="s">
        <v>60</v>
      </c>
      <c r="BF20" s="85"/>
      <c r="BG20" s="85"/>
      <c r="BH20" s="85"/>
      <c r="BI20" s="85"/>
      <c r="BJ20" s="85"/>
      <c r="BK20" s="85"/>
      <c r="BL20" s="8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5" t="s">
        <v>50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14">
        <f>2168000+1470000+1000000-150000</f>
        <v>4488000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5" t="s">
        <v>51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4">
        <f>2168000+1470000+1000000-150000</f>
        <v>4488000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07" t="s">
        <v>23</v>
      </c>
      <c r="BE22" s="107"/>
      <c r="BF22" s="107"/>
      <c r="BG22" s="107"/>
      <c r="BH22" s="107"/>
      <c r="BI22" s="107"/>
      <c r="BJ22" s="107"/>
      <c r="BK22" s="107"/>
      <c r="BL22" s="107"/>
    </row>
    <row r="23" spans="1:64" ht="24.75" customHeight="1">
      <c r="A23" s="107" t="s">
        <v>22</v>
      </c>
      <c r="B23" s="107"/>
      <c r="C23" s="107"/>
      <c r="D23" s="107"/>
      <c r="E23" s="107"/>
      <c r="F23" s="107"/>
      <c r="G23" s="107"/>
      <c r="H23" s="107"/>
      <c r="I23" s="114">
        <v>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07" t="s">
        <v>24</v>
      </c>
      <c r="U23" s="107"/>
      <c r="V23" s="107"/>
      <c r="W23" s="10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64" ht="180" customHeight="1">
      <c r="A26" s="108" t="s">
        <v>117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ht="30" customHeight="1">
      <c r="A27" s="136" t="s">
        <v>119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</row>
    <row r="28" spans="1:64" ht="33" customHeight="1">
      <c r="A28" s="137" t="s">
        <v>120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</row>
    <row r="29" spans="1:64" ht="33" customHeight="1">
      <c r="A29" s="137" t="s">
        <v>124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</row>
    <row r="30" spans="1:64" ht="33" customHeight="1">
      <c r="A30" s="137" t="s">
        <v>126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</row>
    <row r="31" spans="1:64" ht="15.75" customHeight="1">
      <c r="A31" s="107" t="s">
        <v>36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</row>
    <row r="32" spans="1:64" ht="27.75" customHeight="1">
      <c r="A32" s="112" t="s">
        <v>28</v>
      </c>
      <c r="B32" s="112"/>
      <c r="C32" s="112"/>
      <c r="D32" s="112"/>
      <c r="E32" s="112"/>
      <c r="F32" s="112"/>
      <c r="G32" s="116" t="s">
        <v>40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</row>
    <row r="33" spans="1:64" ht="15.75" hidden="1">
      <c r="A33" s="93">
        <v>1</v>
      </c>
      <c r="B33" s="93"/>
      <c r="C33" s="93"/>
      <c r="D33" s="93"/>
      <c r="E33" s="93"/>
      <c r="F33" s="93"/>
      <c r="G33" s="116">
        <v>2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8"/>
    </row>
    <row r="34" spans="1:79" ht="10.5" customHeight="1" hidden="1">
      <c r="A34" s="60" t="s">
        <v>33</v>
      </c>
      <c r="B34" s="60"/>
      <c r="C34" s="60"/>
      <c r="D34" s="60"/>
      <c r="E34" s="60"/>
      <c r="F34" s="60"/>
      <c r="G34" s="109" t="s">
        <v>7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5" spans="1:79" ht="12.75" customHeight="1">
      <c r="A35" s="60">
        <v>1</v>
      </c>
      <c r="B35" s="60"/>
      <c r="C35" s="60"/>
      <c r="D35" s="60"/>
      <c r="E35" s="60"/>
      <c r="F35" s="60"/>
      <c r="G35" s="73" t="s">
        <v>64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  <c r="CA35" s="1" t="s">
        <v>48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107" t="s">
        <v>38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64" ht="15.75" customHeight="1">
      <c r="A38" s="108" t="s">
        <v>65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107" t="s">
        <v>39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</row>
    <row r="41" spans="1:64" ht="27.75" customHeight="1">
      <c r="A41" s="112" t="s">
        <v>28</v>
      </c>
      <c r="B41" s="112"/>
      <c r="C41" s="112"/>
      <c r="D41" s="112"/>
      <c r="E41" s="112"/>
      <c r="F41" s="112"/>
      <c r="G41" s="116" t="s">
        <v>25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8"/>
    </row>
    <row r="42" spans="1:64" ht="15.75" hidden="1">
      <c r="A42" s="93">
        <v>1</v>
      </c>
      <c r="B42" s="93"/>
      <c r="C42" s="93"/>
      <c r="D42" s="93"/>
      <c r="E42" s="93"/>
      <c r="F42" s="93"/>
      <c r="G42" s="116">
        <v>2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8"/>
    </row>
    <row r="43" spans="1:79" ht="10.5" customHeight="1" hidden="1">
      <c r="A43" s="60" t="s">
        <v>6</v>
      </c>
      <c r="B43" s="60"/>
      <c r="C43" s="60"/>
      <c r="D43" s="60"/>
      <c r="E43" s="60"/>
      <c r="F43" s="60"/>
      <c r="G43" s="109" t="s">
        <v>7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1"/>
      <c r="CA43" s="1" t="s">
        <v>11</v>
      </c>
    </row>
    <row r="44" spans="1:79" ht="12.75" customHeight="1">
      <c r="A44" s="60">
        <v>1</v>
      </c>
      <c r="B44" s="60"/>
      <c r="C44" s="60"/>
      <c r="D44" s="60"/>
      <c r="E44" s="60"/>
      <c r="F44" s="60"/>
      <c r="G44" s="73" t="s">
        <v>65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  <c r="CA44" s="1" t="s">
        <v>12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107" t="s">
        <v>41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106" t="s">
        <v>102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93" t="s">
        <v>28</v>
      </c>
      <c r="B48" s="93"/>
      <c r="C48" s="93"/>
      <c r="D48" s="94" t="s">
        <v>26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3" t="s">
        <v>29</v>
      </c>
      <c r="AD48" s="93"/>
      <c r="AE48" s="93"/>
      <c r="AF48" s="93"/>
      <c r="AG48" s="93"/>
      <c r="AH48" s="93"/>
      <c r="AI48" s="93"/>
      <c r="AJ48" s="93"/>
      <c r="AK48" s="93" t="s">
        <v>30</v>
      </c>
      <c r="AL48" s="93"/>
      <c r="AM48" s="93"/>
      <c r="AN48" s="93"/>
      <c r="AO48" s="93"/>
      <c r="AP48" s="93"/>
      <c r="AQ48" s="93"/>
      <c r="AR48" s="93"/>
      <c r="AS48" s="93" t="s">
        <v>27</v>
      </c>
      <c r="AT48" s="93"/>
      <c r="AU48" s="93"/>
      <c r="AV48" s="93"/>
      <c r="AW48" s="93"/>
      <c r="AX48" s="93"/>
      <c r="AY48" s="93"/>
      <c r="AZ48" s="93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93"/>
      <c r="B49" s="93"/>
      <c r="C49" s="93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93">
        <v>1</v>
      </c>
      <c r="B50" s="93"/>
      <c r="C50" s="93"/>
      <c r="D50" s="90">
        <v>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3</v>
      </c>
      <c r="AD50" s="93"/>
      <c r="AE50" s="93"/>
      <c r="AF50" s="93"/>
      <c r="AG50" s="93"/>
      <c r="AH50" s="93"/>
      <c r="AI50" s="93"/>
      <c r="AJ50" s="93"/>
      <c r="AK50" s="93">
        <v>4</v>
      </c>
      <c r="AL50" s="93"/>
      <c r="AM50" s="93"/>
      <c r="AN50" s="93"/>
      <c r="AO50" s="93"/>
      <c r="AP50" s="93"/>
      <c r="AQ50" s="93"/>
      <c r="AR50" s="93"/>
      <c r="AS50" s="93">
        <v>5</v>
      </c>
      <c r="AT50" s="93"/>
      <c r="AU50" s="93"/>
      <c r="AV50" s="93"/>
      <c r="AW50" s="93"/>
      <c r="AX50" s="93"/>
      <c r="AY50" s="93"/>
      <c r="AZ50" s="9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60" t="s">
        <v>6</v>
      </c>
      <c r="B51" s="60"/>
      <c r="C51" s="60"/>
      <c r="D51" s="47" t="s">
        <v>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102" t="s">
        <v>8</v>
      </c>
      <c r="AD51" s="102"/>
      <c r="AE51" s="102"/>
      <c r="AF51" s="102"/>
      <c r="AG51" s="102"/>
      <c r="AH51" s="102"/>
      <c r="AI51" s="102"/>
      <c r="AJ51" s="102"/>
      <c r="AK51" s="102" t="s">
        <v>9</v>
      </c>
      <c r="AL51" s="102"/>
      <c r="AM51" s="102"/>
      <c r="AN51" s="102"/>
      <c r="AO51" s="102"/>
      <c r="AP51" s="102"/>
      <c r="AQ51" s="102"/>
      <c r="AR51" s="102"/>
      <c r="AS51" s="63" t="s">
        <v>10</v>
      </c>
      <c r="AT51" s="102"/>
      <c r="AU51" s="102"/>
      <c r="AV51" s="102"/>
      <c r="AW51" s="102"/>
      <c r="AX51" s="102"/>
      <c r="AY51" s="102"/>
      <c r="AZ51" s="102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60">
        <v>1</v>
      </c>
      <c r="B52" s="60"/>
      <c r="C52" s="60"/>
      <c r="D52" s="73" t="s">
        <v>66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53">
        <f>900000-224000+280000+400000+50000</f>
        <v>1406000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 aca="true" t="shared" si="0" ref="AS52:AS59">AC52+AK52</f>
        <v>1406000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38.25" customHeight="1">
      <c r="A53" s="60">
        <v>2</v>
      </c>
      <c r="B53" s="60"/>
      <c r="C53" s="60"/>
      <c r="D53" s="73" t="s">
        <v>67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53">
        <f>48000</f>
        <v>48000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 t="shared" si="0"/>
        <v>48000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ht="38.25" customHeight="1">
      <c r="A54" s="60">
        <v>3</v>
      </c>
      <c r="B54" s="60"/>
      <c r="C54" s="60"/>
      <c r="D54" s="73" t="s">
        <v>68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53">
        <f>220000+300000</f>
        <v>520000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 t="shared" si="0"/>
        <v>520000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60">
        <v>4</v>
      </c>
      <c r="B55" s="60"/>
      <c r="C55" s="60"/>
      <c r="D55" s="73" t="s">
        <v>69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53">
        <v>1000000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 t="shared" si="0"/>
        <v>1000000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60" ht="25.5" customHeight="1">
      <c r="A56" s="47">
        <v>5</v>
      </c>
      <c r="B56" s="100"/>
      <c r="C56" s="101"/>
      <c r="D56" s="73" t="s">
        <v>110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3"/>
      <c r="AC56" s="43">
        <f>100000-50000</f>
        <v>50000</v>
      </c>
      <c r="AD56" s="54"/>
      <c r="AE56" s="54"/>
      <c r="AF56" s="54"/>
      <c r="AG56" s="54"/>
      <c r="AH56" s="54"/>
      <c r="AI56" s="54"/>
      <c r="AJ56" s="55"/>
      <c r="AK56" s="43">
        <v>0</v>
      </c>
      <c r="AL56" s="54"/>
      <c r="AM56" s="54"/>
      <c r="AN56" s="54"/>
      <c r="AO56" s="54"/>
      <c r="AP56" s="54"/>
      <c r="AQ56" s="54"/>
      <c r="AR56" s="55"/>
      <c r="AS56" s="43">
        <f t="shared" si="0"/>
        <v>50000</v>
      </c>
      <c r="AT56" s="54"/>
      <c r="AU56" s="54"/>
      <c r="AV56" s="54"/>
      <c r="AW56" s="54"/>
      <c r="AX56" s="54"/>
      <c r="AY56" s="54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60" ht="25.5" customHeight="1">
      <c r="A57" s="47">
        <v>6</v>
      </c>
      <c r="B57" s="100"/>
      <c r="C57" s="101"/>
      <c r="D57" s="48" t="s">
        <v>111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5"/>
      <c r="AC57" s="43">
        <v>124000</v>
      </c>
      <c r="AD57" s="54"/>
      <c r="AE57" s="54"/>
      <c r="AF57" s="54"/>
      <c r="AG57" s="54"/>
      <c r="AH57" s="54"/>
      <c r="AI57" s="54"/>
      <c r="AJ57" s="55"/>
      <c r="AK57" s="43">
        <v>0</v>
      </c>
      <c r="AL57" s="54"/>
      <c r="AM57" s="54"/>
      <c r="AN57" s="54"/>
      <c r="AO57" s="54"/>
      <c r="AP57" s="54"/>
      <c r="AQ57" s="54"/>
      <c r="AR57" s="55"/>
      <c r="AS57" s="43">
        <f t="shared" si="0"/>
        <v>124000</v>
      </c>
      <c r="AT57" s="54"/>
      <c r="AU57" s="54"/>
      <c r="AV57" s="54"/>
      <c r="AW57" s="54"/>
      <c r="AX57" s="54"/>
      <c r="AY57" s="54"/>
      <c r="AZ57" s="55"/>
      <c r="BA57" s="21"/>
      <c r="BB57" s="21"/>
      <c r="BC57" s="21"/>
      <c r="BD57" s="21"/>
      <c r="BE57" s="21"/>
      <c r="BF57" s="21"/>
      <c r="BG57" s="21"/>
      <c r="BH57" s="21"/>
    </row>
    <row r="58" spans="1:60" ht="38.25" customHeight="1">
      <c r="A58" s="47">
        <v>7</v>
      </c>
      <c r="B58" s="44"/>
      <c r="C58" s="45"/>
      <c r="D58" s="48" t="s">
        <v>118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43">
        <f>1190000+300000-150000</f>
        <v>1340000</v>
      </c>
      <c r="AD58" s="44"/>
      <c r="AE58" s="44"/>
      <c r="AF58" s="44"/>
      <c r="AG58" s="44"/>
      <c r="AH58" s="44"/>
      <c r="AI58" s="44"/>
      <c r="AJ58" s="45"/>
      <c r="AK58" s="43">
        <v>0</v>
      </c>
      <c r="AL58" s="44"/>
      <c r="AM58" s="44"/>
      <c r="AN58" s="44"/>
      <c r="AO58" s="44"/>
      <c r="AP58" s="44"/>
      <c r="AQ58" s="44"/>
      <c r="AR58" s="45"/>
      <c r="AS58" s="43">
        <f>AC58+AK58</f>
        <v>1340000</v>
      </c>
      <c r="AT58" s="44"/>
      <c r="AU58" s="44"/>
      <c r="AV58" s="44"/>
      <c r="AW58" s="44"/>
      <c r="AX58" s="44"/>
      <c r="AY58" s="44"/>
      <c r="AZ58" s="45"/>
      <c r="BA58" s="21"/>
      <c r="BB58" s="21"/>
      <c r="BC58" s="21"/>
      <c r="BD58" s="21"/>
      <c r="BE58" s="21"/>
      <c r="BF58" s="21"/>
      <c r="BG58" s="21"/>
      <c r="BH58" s="21"/>
    </row>
    <row r="59" spans="1:60" s="4" customFormat="1" ht="35.25" customHeight="1">
      <c r="A59" s="42"/>
      <c r="B59" s="42"/>
      <c r="C59" s="42"/>
      <c r="D59" s="70" t="s">
        <v>70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56">
        <f>AC52+AC53+AC54+AC55+AC56+AC57+AC58</f>
        <v>4488000</v>
      </c>
      <c r="AD59" s="56"/>
      <c r="AE59" s="56"/>
      <c r="AF59" s="56"/>
      <c r="AG59" s="56"/>
      <c r="AH59" s="56"/>
      <c r="AI59" s="56"/>
      <c r="AJ59" s="56"/>
      <c r="AK59" s="56">
        <v>0</v>
      </c>
      <c r="AL59" s="56"/>
      <c r="AM59" s="56"/>
      <c r="AN59" s="56"/>
      <c r="AO59" s="56"/>
      <c r="AP59" s="56"/>
      <c r="AQ59" s="56"/>
      <c r="AR59" s="56"/>
      <c r="AS59" s="56">
        <f t="shared" si="0"/>
        <v>4488000</v>
      </c>
      <c r="AT59" s="56"/>
      <c r="AU59" s="56"/>
      <c r="AV59" s="56"/>
      <c r="AW59" s="56"/>
      <c r="AX59" s="56"/>
      <c r="AY59" s="56"/>
      <c r="AZ59" s="56"/>
      <c r="BA59" s="38"/>
      <c r="BB59" s="38"/>
      <c r="BC59" s="38"/>
      <c r="BD59" s="38"/>
      <c r="BE59" s="38"/>
      <c r="BF59" s="38"/>
      <c r="BG59" s="38"/>
      <c r="BH59" s="38"/>
    </row>
    <row r="61" spans="1:64" ht="15.75" customHeight="1">
      <c r="A61" s="46" t="s">
        <v>42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64" ht="15" customHeight="1">
      <c r="A62" s="106" t="s">
        <v>102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51" ht="15.75" customHeight="1">
      <c r="A63" s="93" t="s">
        <v>28</v>
      </c>
      <c r="B63" s="93"/>
      <c r="C63" s="93"/>
      <c r="D63" s="94" t="s">
        <v>34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93" t="s">
        <v>29</v>
      </c>
      <c r="AC63" s="93"/>
      <c r="AD63" s="93"/>
      <c r="AE63" s="93"/>
      <c r="AF63" s="93"/>
      <c r="AG63" s="93"/>
      <c r="AH63" s="93"/>
      <c r="AI63" s="93"/>
      <c r="AJ63" s="93" t="s">
        <v>30</v>
      </c>
      <c r="AK63" s="93"/>
      <c r="AL63" s="93"/>
      <c r="AM63" s="93"/>
      <c r="AN63" s="93"/>
      <c r="AO63" s="93"/>
      <c r="AP63" s="93"/>
      <c r="AQ63" s="93"/>
      <c r="AR63" s="93" t="s">
        <v>27</v>
      </c>
      <c r="AS63" s="93"/>
      <c r="AT63" s="93"/>
      <c r="AU63" s="93"/>
      <c r="AV63" s="93"/>
      <c r="AW63" s="93"/>
      <c r="AX63" s="93"/>
      <c r="AY63" s="93"/>
    </row>
    <row r="64" spans="1:51" ht="28.5" customHeight="1">
      <c r="A64" s="93"/>
      <c r="B64" s="93"/>
      <c r="C64" s="93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</row>
    <row r="65" spans="1:51" ht="15.75" customHeight="1">
      <c r="A65" s="93">
        <v>1</v>
      </c>
      <c r="B65" s="93"/>
      <c r="C65" s="93"/>
      <c r="D65" s="90">
        <v>2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93">
        <v>3</v>
      </c>
      <c r="AC65" s="93"/>
      <c r="AD65" s="93"/>
      <c r="AE65" s="93"/>
      <c r="AF65" s="93"/>
      <c r="AG65" s="93"/>
      <c r="AH65" s="93"/>
      <c r="AI65" s="93"/>
      <c r="AJ65" s="93">
        <v>4</v>
      </c>
      <c r="AK65" s="93"/>
      <c r="AL65" s="93"/>
      <c r="AM65" s="93"/>
      <c r="AN65" s="93"/>
      <c r="AO65" s="93"/>
      <c r="AP65" s="93"/>
      <c r="AQ65" s="93"/>
      <c r="AR65" s="93">
        <v>5</v>
      </c>
      <c r="AS65" s="93"/>
      <c r="AT65" s="93"/>
      <c r="AU65" s="93"/>
      <c r="AV65" s="93"/>
      <c r="AW65" s="93"/>
      <c r="AX65" s="93"/>
      <c r="AY65" s="93"/>
    </row>
    <row r="66" spans="1:79" ht="12.75" customHeight="1" hidden="1">
      <c r="A66" s="60" t="s">
        <v>6</v>
      </c>
      <c r="B66" s="60"/>
      <c r="C66" s="60"/>
      <c r="D66" s="109" t="s">
        <v>7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1"/>
      <c r="AB66" s="102" t="s">
        <v>8</v>
      </c>
      <c r="AC66" s="102"/>
      <c r="AD66" s="102"/>
      <c r="AE66" s="102"/>
      <c r="AF66" s="102"/>
      <c r="AG66" s="102"/>
      <c r="AH66" s="102"/>
      <c r="AI66" s="102"/>
      <c r="AJ66" s="102" t="s">
        <v>9</v>
      </c>
      <c r="AK66" s="102"/>
      <c r="AL66" s="102"/>
      <c r="AM66" s="102"/>
      <c r="AN66" s="102"/>
      <c r="AO66" s="102"/>
      <c r="AP66" s="102"/>
      <c r="AQ66" s="102"/>
      <c r="AR66" s="102" t="s">
        <v>10</v>
      </c>
      <c r="AS66" s="102"/>
      <c r="AT66" s="102"/>
      <c r="AU66" s="102"/>
      <c r="AV66" s="102"/>
      <c r="AW66" s="102"/>
      <c r="AX66" s="102"/>
      <c r="AY66" s="102"/>
      <c r="CA66" s="1" t="s">
        <v>15</v>
      </c>
    </row>
    <row r="67" spans="1:79" ht="25.5" customHeight="1">
      <c r="A67" s="60">
        <v>1</v>
      </c>
      <c r="B67" s="60"/>
      <c r="C67" s="60"/>
      <c r="D67" s="73" t="s">
        <v>71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53">
        <v>1000000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1000000</v>
      </c>
      <c r="AS67" s="53"/>
      <c r="AT67" s="53"/>
      <c r="AU67" s="53"/>
      <c r="AV67" s="53"/>
      <c r="AW67" s="53"/>
      <c r="AX67" s="53"/>
      <c r="AY67" s="53"/>
      <c r="CA67" s="1" t="s">
        <v>16</v>
      </c>
    </row>
    <row r="68" spans="1:51" ht="25.5" customHeight="1">
      <c r="A68" s="60">
        <v>2</v>
      </c>
      <c r="B68" s="60"/>
      <c r="C68" s="60"/>
      <c r="D68" s="73" t="s">
        <v>72</v>
      </c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5"/>
      <c r="AB68" s="53">
        <f>900000-224000+280000+400000+50000</f>
        <v>1406000</v>
      </c>
      <c r="AC68" s="53"/>
      <c r="AD68" s="53"/>
      <c r="AE68" s="53"/>
      <c r="AF68" s="53"/>
      <c r="AG68" s="53"/>
      <c r="AH68" s="53"/>
      <c r="AI68" s="53"/>
      <c r="AJ68" s="53">
        <v>0</v>
      </c>
      <c r="AK68" s="53"/>
      <c r="AL68" s="53"/>
      <c r="AM68" s="53"/>
      <c r="AN68" s="53"/>
      <c r="AO68" s="53"/>
      <c r="AP68" s="53"/>
      <c r="AQ68" s="53"/>
      <c r="AR68" s="53">
        <f>AB68+AJ68</f>
        <v>1406000</v>
      </c>
      <c r="AS68" s="53"/>
      <c r="AT68" s="53"/>
      <c r="AU68" s="53"/>
      <c r="AV68" s="53"/>
      <c r="AW68" s="53"/>
      <c r="AX68" s="53"/>
      <c r="AY68" s="53"/>
    </row>
    <row r="69" spans="1:51" ht="12.75" customHeight="1">
      <c r="A69" s="60">
        <v>3</v>
      </c>
      <c r="B69" s="60"/>
      <c r="C69" s="60"/>
      <c r="D69" s="73" t="s">
        <v>73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5"/>
      <c r="AB69" s="53">
        <v>48000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48000</v>
      </c>
      <c r="AS69" s="53"/>
      <c r="AT69" s="53"/>
      <c r="AU69" s="53"/>
      <c r="AV69" s="53"/>
      <c r="AW69" s="53"/>
      <c r="AX69" s="53"/>
      <c r="AY69" s="53"/>
    </row>
    <row r="70" spans="1:51" ht="38.25" customHeight="1">
      <c r="A70" s="60">
        <v>4</v>
      </c>
      <c r="B70" s="60"/>
      <c r="C70" s="60"/>
      <c r="D70" s="73" t="s">
        <v>74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5"/>
      <c r="AB70" s="53">
        <f>220000+300000</f>
        <v>520000</v>
      </c>
      <c r="AC70" s="53"/>
      <c r="AD70" s="53"/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/>
      <c r="AQ70" s="53"/>
      <c r="AR70" s="53">
        <f>AB70+AJ70</f>
        <v>520000</v>
      </c>
      <c r="AS70" s="53"/>
      <c r="AT70" s="53"/>
      <c r="AU70" s="53"/>
      <c r="AV70" s="53"/>
      <c r="AW70" s="53"/>
      <c r="AX70" s="53"/>
      <c r="AY70" s="53"/>
    </row>
    <row r="71" spans="1:51" ht="27" customHeight="1">
      <c r="A71" s="47">
        <v>5</v>
      </c>
      <c r="B71" s="100"/>
      <c r="C71" s="101"/>
      <c r="D71" s="73" t="s">
        <v>112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3"/>
      <c r="AB71" s="43">
        <f>100000-50000</f>
        <v>50000</v>
      </c>
      <c r="AC71" s="54"/>
      <c r="AD71" s="54"/>
      <c r="AE71" s="54"/>
      <c r="AF71" s="54"/>
      <c r="AG71" s="54"/>
      <c r="AH71" s="54"/>
      <c r="AI71" s="55"/>
      <c r="AJ71" s="43">
        <v>0</v>
      </c>
      <c r="AK71" s="54"/>
      <c r="AL71" s="54"/>
      <c r="AM71" s="54"/>
      <c r="AN71" s="54"/>
      <c r="AO71" s="54"/>
      <c r="AP71" s="54"/>
      <c r="AQ71" s="55"/>
      <c r="AR71" s="43">
        <f>AB71</f>
        <v>50000</v>
      </c>
      <c r="AS71" s="54"/>
      <c r="AT71" s="54"/>
      <c r="AU71" s="54"/>
      <c r="AV71" s="54"/>
      <c r="AW71" s="54"/>
      <c r="AX71" s="54"/>
      <c r="AY71" s="55"/>
    </row>
    <row r="72" spans="1:51" ht="27" customHeight="1">
      <c r="A72" s="47">
        <v>6</v>
      </c>
      <c r="B72" s="100"/>
      <c r="C72" s="101"/>
      <c r="D72" s="48" t="s">
        <v>111</v>
      </c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5"/>
      <c r="AB72" s="43">
        <v>124000</v>
      </c>
      <c r="AC72" s="54"/>
      <c r="AD72" s="54"/>
      <c r="AE72" s="54"/>
      <c r="AF72" s="54"/>
      <c r="AG72" s="54"/>
      <c r="AH72" s="54"/>
      <c r="AI72" s="55"/>
      <c r="AJ72" s="43">
        <v>0</v>
      </c>
      <c r="AK72" s="54"/>
      <c r="AL72" s="54"/>
      <c r="AM72" s="54"/>
      <c r="AN72" s="54"/>
      <c r="AO72" s="54"/>
      <c r="AP72" s="54"/>
      <c r="AQ72" s="55"/>
      <c r="AR72" s="43">
        <f>AB72</f>
        <v>124000</v>
      </c>
      <c r="AS72" s="54"/>
      <c r="AT72" s="54"/>
      <c r="AU72" s="54"/>
      <c r="AV72" s="54"/>
      <c r="AW72" s="54"/>
      <c r="AX72" s="54"/>
      <c r="AY72" s="55"/>
    </row>
    <row r="73" spans="1:51" ht="39" customHeight="1">
      <c r="A73" s="47">
        <v>7</v>
      </c>
      <c r="B73" s="44"/>
      <c r="C73" s="45"/>
      <c r="D73" s="48" t="s">
        <v>118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50"/>
      <c r="AB73" s="43">
        <f>1190000+300000-150000</f>
        <v>1340000</v>
      </c>
      <c r="AC73" s="51"/>
      <c r="AD73" s="51"/>
      <c r="AE73" s="51"/>
      <c r="AF73" s="51"/>
      <c r="AG73" s="51"/>
      <c r="AH73" s="51"/>
      <c r="AI73" s="52"/>
      <c r="AJ73" s="43">
        <v>0</v>
      </c>
      <c r="AK73" s="44"/>
      <c r="AL73" s="44"/>
      <c r="AM73" s="44"/>
      <c r="AN73" s="44"/>
      <c r="AO73" s="44"/>
      <c r="AP73" s="44"/>
      <c r="AQ73" s="45"/>
      <c r="AR73" s="43">
        <f>AB73+AJ73</f>
        <v>1340000</v>
      </c>
      <c r="AS73" s="44"/>
      <c r="AT73" s="44"/>
      <c r="AU73" s="44"/>
      <c r="AV73" s="44"/>
      <c r="AW73" s="44"/>
      <c r="AX73" s="44"/>
      <c r="AY73" s="45"/>
    </row>
    <row r="74" spans="1:51" s="4" customFormat="1" ht="15.75" customHeight="1">
      <c r="A74" s="67"/>
      <c r="B74" s="68"/>
      <c r="C74" s="69"/>
      <c r="D74" s="70" t="s">
        <v>27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2"/>
      <c r="AB74" s="57">
        <f>AB67+AB68+AB69+AB70+AB71+AB72+AB73</f>
        <v>4488000</v>
      </c>
      <c r="AC74" s="58"/>
      <c r="AD74" s="58"/>
      <c r="AE74" s="58"/>
      <c r="AF74" s="58"/>
      <c r="AG74" s="58"/>
      <c r="AH74" s="58"/>
      <c r="AI74" s="59"/>
      <c r="AJ74" s="57">
        <v>0</v>
      </c>
      <c r="AK74" s="58"/>
      <c r="AL74" s="58"/>
      <c r="AM74" s="58"/>
      <c r="AN74" s="58"/>
      <c r="AO74" s="58"/>
      <c r="AP74" s="58"/>
      <c r="AQ74" s="59"/>
      <c r="AR74" s="57">
        <f>AB74+AJ74</f>
        <v>4488000</v>
      </c>
      <c r="AS74" s="58"/>
      <c r="AT74" s="58"/>
      <c r="AU74" s="58"/>
      <c r="AV74" s="58"/>
      <c r="AW74" s="58"/>
      <c r="AX74" s="58"/>
      <c r="AY74" s="59"/>
    </row>
    <row r="76" spans="1:64" ht="15.75" customHeight="1">
      <c r="A76" s="141" t="s">
        <v>43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</row>
    <row r="77" spans="1:64" ht="30" customHeight="1">
      <c r="A77" s="93" t="s">
        <v>28</v>
      </c>
      <c r="B77" s="93"/>
      <c r="C77" s="93"/>
      <c r="D77" s="93"/>
      <c r="E77" s="93"/>
      <c r="F77" s="93"/>
      <c r="G77" s="90" t="s">
        <v>44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93" t="s">
        <v>2</v>
      </c>
      <c r="AA77" s="93"/>
      <c r="AB77" s="93"/>
      <c r="AC77" s="93"/>
      <c r="AD77" s="93"/>
      <c r="AE77" s="93" t="s">
        <v>1</v>
      </c>
      <c r="AF77" s="93"/>
      <c r="AG77" s="93"/>
      <c r="AH77" s="93"/>
      <c r="AI77" s="93"/>
      <c r="AJ77" s="93"/>
      <c r="AK77" s="93"/>
      <c r="AL77" s="93"/>
      <c r="AM77" s="93"/>
      <c r="AN77" s="93"/>
      <c r="AO77" s="90" t="s">
        <v>29</v>
      </c>
      <c r="AP77" s="91"/>
      <c r="AQ77" s="91"/>
      <c r="AR77" s="91"/>
      <c r="AS77" s="91"/>
      <c r="AT77" s="91"/>
      <c r="AU77" s="91"/>
      <c r="AV77" s="92"/>
      <c r="AW77" s="90" t="s">
        <v>30</v>
      </c>
      <c r="AX77" s="91"/>
      <c r="AY77" s="91"/>
      <c r="AZ77" s="91"/>
      <c r="BA77" s="91"/>
      <c r="BB77" s="91"/>
      <c r="BC77" s="91"/>
      <c r="BD77" s="92"/>
      <c r="BE77" s="90" t="s">
        <v>27</v>
      </c>
      <c r="BF77" s="91"/>
      <c r="BG77" s="91"/>
      <c r="BH77" s="91"/>
      <c r="BI77" s="91"/>
      <c r="BJ77" s="91"/>
      <c r="BK77" s="91"/>
      <c r="BL77" s="92"/>
    </row>
    <row r="78" spans="1:64" ht="15.75" customHeight="1">
      <c r="A78" s="93">
        <v>1</v>
      </c>
      <c r="B78" s="93"/>
      <c r="C78" s="93"/>
      <c r="D78" s="93"/>
      <c r="E78" s="93"/>
      <c r="F78" s="93"/>
      <c r="G78" s="90">
        <v>2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93">
        <v>3</v>
      </c>
      <c r="AA78" s="93"/>
      <c r="AB78" s="93"/>
      <c r="AC78" s="93"/>
      <c r="AD78" s="93"/>
      <c r="AE78" s="93">
        <v>4</v>
      </c>
      <c r="AF78" s="93"/>
      <c r="AG78" s="93"/>
      <c r="AH78" s="93"/>
      <c r="AI78" s="93"/>
      <c r="AJ78" s="93"/>
      <c r="AK78" s="93"/>
      <c r="AL78" s="93"/>
      <c r="AM78" s="93"/>
      <c r="AN78" s="93"/>
      <c r="AO78" s="93">
        <v>5</v>
      </c>
      <c r="AP78" s="93"/>
      <c r="AQ78" s="93"/>
      <c r="AR78" s="93"/>
      <c r="AS78" s="93"/>
      <c r="AT78" s="93"/>
      <c r="AU78" s="93"/>
      <c r="AV78" s="93"/>
      <c r="AW78" s="90">
        <v>6</v>
      </c>
      <c r="AX78" s="91"/>
      <c r="AY78" s="91"/>
      <c r="AZ78" s="91"/>
      <c r="BA78" s="91"/>
      <c r="BB78" s="91"/>
      <c r="BC78" s="91"/>
      <c r="BD78" s="92"/>
      <c r="BE78" s="93">
        <v>7</v>
      </c>
      <c r="BF78" s="93"/>
      <c r="BG78" s="93"/>
      <c r="BH78" s="93"/>
      <c r="BI78" s="93"/>
      <c r="BJ78" s="93"/>
      <c r="BK78" s="93"/>
      <c r="BL78" s="93"/>
    </row>
    <row r="79" spans="1:79" ht="12.75" customHeight="1" hidden="1">
      <c r="A79" s="60" t="s">
        <v>33</v>
      </c>
      <c r="B79" s="60"/>
      <c r="C79" s="60"/>
      <c r="D79" s="60"/>
      <c r="E79" s="60"/>
      <c r="F79" s="60"/>
      <c r="G79" s="109" t="s">
        <v>7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60" t="s">
        <v>19</v>
      </c>
      <c r="AA79" s="60"/>
      <c r="AB79" s="60"/>
      <c r="AC79" s="60"/>
      <c r="AD79" s="60"/>
      <c r="AE79" s="129" t="s">
        <v>32</v>
      </c>
      <c r="AF79" s="129"/>
      <c r="AG79" s="129"/>
      <c r="AH79" s="129"/>
      <c r="AI79" s="129"/>
      <c r="AJ79" s="129"/>
      <c r="AK79" s="129"/>
      <c r="AL79" s="129"/>
      <c r="AM79" s="129"/>
      <c r="AN79" s="109"/>
      <c r="AO79" s="102" t="s">
        <v>8</v>
      </c>
      <c r="AP79" s="102"/>
      <c r="AQ79" s="102"/>
      <c r="AR79" s="102"/>
      <c r="AS79" s="102"/>
      <c r="AT79" s="102"/>
      <c r="AU79" s="102"/>
      <c r="AV79" s="102"/>
      <c r="AW79" s="103" t="s">
        <v>31</v>
      </c>
      <c r="AX79" s="104"/>
      <c r="AY79" s="104"/>
      <c r="AZ79" s="104"/>
      <c r="BA79" s="104"/>
      <c r="BB79" s="104"/>
      <c r="BC79" s="104"/>
      <c r="BD79" s="105"/>
      <c r="BE79" s="102" t="s">
        <v>76</v>
      </c>
      <c r="BF79" s="102"/>
      <c r="BG79" s="102"/>
      <c r="BH79" s="102"/>
      <c r="BI79" s="102"/>
      <c r="BJ79" s="102"/>
      <c r="BK79" s="102"/>
      <c r="BL79" s="102"/>
      <c r="CA79" s="1" t="s">
        <v>17</v>
      </c>
    </row>
    <row r="80" spans="1:79" s="4" customFormat="1" ht="12.75" customHeight="1">
      <c r="A80" s="42">
        <v>0</v>
      </c>
      <c r="B80" s="42"/>
      <c r="C80" s="42"/>
      <c r="D80" s="42"/>
      <c r="E80" s="42"/>
      <c r="F80" s="42"/>
      <c r="G80" s="66" t="s">
        <v>75</v>
      </c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65"/>
      <c r="AA80" s="65"/>
      <c r="AB80" s="65"/>
      <c r="AC80" s="65"/>
      <c r="AD80" s="65"/>
      <c r="AE80" s="120"/>
      <c r="AF80" s="120"/>
      <c r="AG80" s="120"/>
      <c r="AH80" s="120"/>
      <c r="AI80" s="120"/>
      <c r="AJ80" s="120"/>
      <c r="AK80" s="120"/>
      <c r="AL80" s="120"/>
      <c r="AM80" s="120"/>
      <c r="AN80" s="121"/>
      <c r="AO80" s="56"/>
      <c r="AP80" s="56"/>
      <c r="AQ80" s="56"/>
      <c r="AR80" s="56"/>
      <c r="AS80" s="56"/>
      <c r="AT80" s="56"/>
      <c r="AU80" s="56"/>
      <c r="AV80" s="56"/>
      <c r="AW80" s="57"/>
      <c r="AX80" s="58"/>
      <c r="AY80" s="58"/>
      <c r="AZ80" s="58"/>
      <c r="BA80" s="58"/>
      <c r="BB80" s="58"/>
      <c r="BC80" s="58"/>
      <c r="BD80" s="59"/>
      <c r="BE80" s="56"/>
      <c r="BF80" s="56"/>
      <c r="BG80" s="56"/>
      <c r="BH80" s="56"/>
      <c r="BI80" s="56"/>
      <c r="BJ80" s="56"/>
      <c r="BK80" s="56"/>
      <c r="BL80" s="56"/>
      <c r="CA80" s="4" t="s">
        <v>18</v>
      </c>
    </row>
    <row r="81" spans="1:64" ht="12.75" customHeight="1">
      <c r="A81" s="60">
        <v>0</v>
      </c>
      <c r="B81" s="60"/>
      <c r="C81" s="60"/>
      <c r="D81" s="60"/>
      <c r="E81" s="60"/>
      <c r="F81" s="60"/>
      <c r="G81" s="48" t="s">
        <v>77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63" t="s">
        <v>78</v>
      </c>
      <c r="AA81" s="63"/>
      <c r="AB81" s="63"/>
      <c r="AC81" s="63"/>
      <c r="AD81" s="63"/>
      <c r="AE81" s="63" t="s">
        <v>79</v>
      </c>
      <c r="AF81" s="63"/>
      <c r="AG81" s="63"/>
      <c r="AH81" s="63"/>
      <c r="AI81" s="63"/>
      <c r="AJ81" s="63"/>
      <c r="AK81" s="63"/>
      <c r="AL81" s="63"/>
      <c r="AM81" s="63"/>
      <c r="AN81" s="41"/>
      <c r="AO81" s="53">
        <f>852+20+7</f>
        <v>879</v>
      </c>
      <c r="AP81" s="53"/>
      <c r="AQ81" s="53"/>
      <c r="AR81" s="53"/>
      <c r="AS81" s="53"/>
      <c r="AT81" s="53"/>
      <c r="AU81" s="53"/>
      <c r="AV81" s="53"/>
      <c r="AW81" s="43">
        <v>0</v>
      </c>
      <c r="AX81" s="54"/>
      <c r="AY81" s="54"/>
      <c r="AZ81" s="54"/>
      <c r="BA81" s="54"/>
      <c r="BB81" s="54"/>
      <c r="BC81" s="54"/>
      <c r="BD81" s="55"/>
      <c r="BE81" s="53">
        <f>AO81</f>
        <v>879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60">
        <v>0</v>
      </c>
      <c r="B82" s="60"/>
      <c r="C82" s="60"/>
      <c r="D82" s="60"/>
      <c r="E82" s="60"/>
      <c r="F82" s="60"/>
      <c r="G82" s="48" t="s">
        <v>80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 t="s">
        <v>78</v>
      </c>
      <c r="AA82" s="63"/>
      <c r="AB82" s="63"/>
      <c r="AC82" s="63"/>
      <c r="AD82" s="63"/>
      <c r="AE82" s="63" t="s">
        <v>79</v>
      </c>
      <c r="AF82" s="63"/>
      <c r="AG82" s="63"/>
      <c r="AH82" s="63"/>
      <c r="AI82" s="63"/>
      <c r="AJ82" s="63"/>
      <c r="AK82" s="63"/>
      <c r="AL82" s="63"/>
      <c r="AM82" s="63"/>
      <c r="AN82" s="41"/>
      <c r="AO82" s="53">
        <f>320+10</f>
        <v>330</v>
      </c>
      <c r="AP82" s="53"/>
      <c r="AQ82" s="53"/>
      <c r="AR82" s="53"/>
      <c r="AS82" s="53"/>
      <c r="AT82" s="53"/>
      <c r="AU82" s="53"/>
      <c r="AV82" s="53"/>
      <c r="AW82" s="43">
        <v>0</v>
      </c>
      <c r="AX82" s="54"/>
      <c r="AY82" s="54"/>
      <c r="AZ82" s="54"/>
      <c r="BA82" s="54"/>
      <c r="BB82" s="54"/>
      <c r="BC82" s="54"/>
      <c r="BD82" s="55"/>
      <c r="BE82" s="53">
        <v>330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60">
        <v>0</v>
      </c>
      <c r="B83" s="60"/>
      <c r="C83" s="60"/>
      <c r="D83" s="60"/>
      <c r="E83" s="60"/>
      <c r="F83" s="60"/>
      <c r="G83" s="48" t="s">
        <v>81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3" t="s">
        <v>78</v>
      </c>
      <c r="AA83" s="63"/>
      <c r="AB83" s="63"/>
      <c r="AC83" s="63"/>
      <c r="AD83" s="63"/>
      <c r="AE83" s="63" t="s">
        <v>79</v>
      </c>
      <c r="AF83" s="63"/>
      <c r="AG83" s="63"/>
      <c r="AH83" s="63"/>
      <c r="AI83" s="63"/>
      <c r="AJ83" s="63"/>
      <c r="AK83" s="63"/>
      <c r="AL83" s="63"/>
      <c r="AM83" s="63"/>
      <c r="AN83" s="41"/>
      <c r="AO83" s="53">
        <v>13</v>
      </c>
      <c r="AP83" s="53"/>
      <c r="AQ83" s="53"/>
      <c r="AR83" s="53"/>
      <c r="AS83" s="53"/>
      <c r="AT83" s="53"/>
      <c r="AU83" s="53"/>
      <c r="AV83" s="53"/>
      <c r="AW83" s="43">
        <v>0</v>
      </c>
      <c r="AX83" s="54"/>
      <c r="AY83" s="54"/>
      <c r="AZ83" s="54"/>
      <c r="BA83" s="54"/>
      <c r="BB83" s="54"/>
      <c r="BC83" s="54"/>
      <c r="BD83" s="55"/>
      <c r="BE83" s="53">
        <v>13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60">
        <v>0</v>
      </c>
      <c r="B84" s="60"/>
      <c r="C84" s="60"/>
      <c r="D84" s="60"/>
      <c r="E84" s="60"/>
      <c r="F84" s="60"/>
      <c r="G84" s="48" t="s">
        <v>82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78</v>
      </c>
      <c r="AA84" s="63"/>
      <c r="AB84" s="63"/>
      <c r="AC84" s="63"/>
      <c r="AD84" s="63"/>
      <c r="AE84" s="63" t="s">
        <v>79</v>
      </c>
      <c r="AF84" s="63"/>
      <c r="AG84" s="63"/>
      <c r="AH84" s="63"/>
      <c r="AI84" s="63"/>
      <c r="AJ84" s="63"/>
      <c r="AK84" s="63"/>
      <c r="AL84" s="63"/>
      <c r="AM84" s="63"/>
      <c r="AN84" s="41"/>
      <c r="AO84" s="53">
        <f>514+30</f>
        <v>544</v>
      </c>
      <c r="AP84" s="53"/>
      <c r="AQ84" s="53"/>
      <c r="AR84" s="53"/>
      <c r="AS84" s="53"/>
      <c r="AT84" s="53"/>
      <c r="AU84" s="53"/>
      <c r="AV84" s="53"/>
      <c r="AW84" s="43">
        <v>0</v>
      </c>
      <c r="AX84" s="54"/>
      <c r="AY84" s="54"/>
      <c r="AZ84" s="54"/>
      <c r="BA84" s="54"/>
      <c r="BB84" s="54"/>
      <c r="BC84" s="54"/>
      <c r="BD84" s="55"/>
      <c r="BE84" s="53">
        <v>544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60">
        <v>0</v>
      </c>
      <c r="B85" s="60"/>
      <c r="C85" s="60"/>
      <c r="D85" s="60"/>
      <c r="E85" s="60"/>
      <c r="F85" s="60"/>
      <c r="G85" s="48" t="s">
        <v>83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 t="s">
        <v>78</v>
      </c>
      <c r="AA85" s="63"/>
      <c r="AB85" s="63"/>
      <c r="AC85" s="63"/>
      <c r="AD85" s="63"/>
      <c r="AE85" s="41" t="s">
        <v>79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3">
        <v>5</v>
      </c>
      <c r="AP85" s="53"/>
      <c r="AQ85" s="53"/>
      <c r="AR85" s="53"/>
      <c r="AS85" s="53"/>
      <c r="AT85" s="53"/>
      <c r="AU85" s="53"/>
      <c r="AV85" s="53"/>
      <c r="AW85" s="43">
        <v>0</v>
      </c>
      <c r="AX85" s="54"/>
      <c r="AY85" s="54"/>
      <c r="AZ85" s="54"/>
      <c r="BA85" s="54"/>
      <c r="BB85" s="54"/>
      <c r="BC85" s="54"/>
      <c r="BD85" s="55"/>
      <c r="BE85" s="53">
        <v>5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7"/>
      <c r="B86" s="100"/>
      <c r="C86" s="100"/>
      <c r="D86" s="100"/>
      <c r="E86" s="100"/>
      <c r="F86" s="101"/>
      <c r="G86" s="48" t="s">
        <v>113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  <c r="Z86" s="63" t="s">
        <v>78</v>
      </c>
      <c r="AA86" s="63"/>
      <c r="AB86" s="63"/>
      <c r="AC86" s="63"/>
      <c r="AD86" s="63"/>
      <c r="AE86" s="41" t="s">
        <v>79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3">
        <v>10</v>
      </c>
      <c r="AP86" s="54"/>
      <c r="AQ86" s="54"/>
      <c r="AR86" s="54"/>
      <c r="AS86" s="54"/>
      <c r="AT86" s="54"/>
      <c r="AU86" s="54"/>
      <c r="AV86" s="55"/>
      <c r="AW86" s="43">
        <v>0</v>
      </c>
      <c r="AX86" s="54"/>
      <c r="AY86" s="54"/>
      <c r="AZ86" s="54"/>
      <c r="BA86" s="54"/>
      <c r="BB86" s="54"/>
      <c r="BC86" s="54"/>
      <c r="BD86" s="55"/>
      <c r="BE86" s="43">
        <v>10</v>
      </c>
      <c r="BF86" s="54"/>
      <c r="BG86" s="54"/>
      <c r="BH86" s="54"/>
      <c r="BI86" s="54"/>
      <c r="BJ86" s="54"/>
      <c r="BK86" s="54"/>
      <c r="BL86" s="55"/>
    </row>
    <row r="87" spans="1:64" ht="12.75" customHeight="1">
      <c r="A87" s="47"/>
      <c r="B87" s="100"/>
      <c r="C87" s="100"/>
      <c r="D87" s="100"/>
      <c r="E87" s="100"/>
      <c r="F87" s="101"/>
      <c r="G87" s="48" t="s">
        <v>114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5"/>
      <c r="Z87" s="63" t="s">
        <v>78</v>
      </c>
      <c r="AA87" s="63"/>
      <c r="AB87" s="63"/>
      <c r="AC87" s="63"/>
      <c r="AD87" s="63"/>
      <c r="AE87" s="41" t="s">
        <v>79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43">
        <v>7</v>
      </c>
      <c r="AP87" s="54"/>
      <c r="AQ87" s="54"/>
      <c r="AR87" s="54"/>
      <c r="AS87" s="54"/>
      <c r="AT87" s="54"/>
      <c r="AU87" s="54"/>
      <c r="AV87" s="55"/>
      <c r="AW87" s="43">
        <v>0</v>
      </c>
      <c r="AX87" s="54"/>
      <c r="AY87" s="54"/>
      <c r="AZ87" s="54"/>
      <c r="BA87" s="54"/>
      <c r="BB87" s="54"/>
      <c r="BC87" s="54"/>
      <c r="BD87" s="55"/>
      <c r="BE87" s="43">
        <v>7</v>
      </c>
      <c r="BF87" s="54"/>
      <c r="BG87" s="54"/>
      <c r="BH87" s="54"/>
      <c r="BI87" s="54"/>
      <c r="BJ87" s="54"/>
      <c r="BK87" s="54"/>
      <c r="BL87" s="55"/>
    </row>
    <row r="88" spans="1:64" ht="12.75" customHeight="1">
      <c r="A88" s="47"/>
      <c r="B88" s="44"/>
      <c r="C88" s="44"/>
      <c r="D88" s="44"/>
      <c r="E88" s="44"/>
      <c r="F88" s="45"/>
      <c r="G88" s="48" t="s">
        <v>121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1" t="s">
        <v>78</v>
      </c>
      <c r="AA88" s="146"/>
      <c r="AB88" s="146"/>
      <c r="AC88" s="146"/>
      <c r="AD88" s="147"/>
      <c r="AE88" s="41" t="s">
        <v>79</v>
      </c>
      <c r="AF88" s="148"/>
      <c r="AG88" s="148"/>
      <c r="AH88" s="148"/>
      <c r="AI88" s="148"/>
      <c r="AJ88" s="148"/>
      <c r="AK88" s="148"/>
      <c r="AL88" s="148"/>
      <c r="AM88" s="148"/>
      <c r="AN88" s="149"/>
      <c r="AO88" s="43">
        <v>260</v>
      </c>
      <c r="AP88" s="44"/>
      <c r="AQ88" s="44"/>
      <c r="AR88" s="44"/>
      <c r="AS88" s="44"/>
      <c r="AT88" s="44"/>
      <c r="AU88" s="44"/>
      <c r="AV88" s="45"/>
      <c r="AW88" s="43">
        <v>0</v>
      </c>
      <c r="AX88" s="44"/>
      <c r="AY88" s="44"/>
      <c r="AZ88" s="44"/>
      <c r="BA88" s="44"/>
      <c r="BB88" s="44"/>
      <c r="BC88" s="44"/>
      <c r="BD88" s="45"/>
      <c r="BE88" s="43">
        <v>260</v>
      </c>
      <c r="BF88" s="44"/>
      <c r="BG88" s="44"/>
      <c r="BH88" s="44"/>
      <c r="BI88" s="44"/>
      <c r="BJ88" s="44"/>
      <c r="BK88" s="44"/>
      <c r="BL88" s="45"/>
    </row>
    <row r="89" spans="1:64" s="4" customFormat="1" ht="12.75" customHeight="1">
      <c r="A89" s="42">
        <v>0</v>
      </c>
      <c r="B89" s="42"/>
      <c r="C89" s="42"/>
      <c r="D89" s="42"/>
      <c r="E89" s="42"/>
      <c r="F89" s="42"/>
      <c r="G89" s="39" t="s">
        <v>84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64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6"/>
      <c r="AO89" s="56"/>
      <c r="AP89" s="56"/>
      <c r="AQ89" s="56"/>
      <c r="AR89" s="56"/>
      <c r="AS89" s="56"/>
      <c r="AT89" s="56"/>
      <c r="AU89" s="56"/>
      <c r="AV89" s="56"/>
      <c r="AW89" s="57"/>
      <c r="AX89" s="58"/>
      <c r="AY89" s="58"/>
      <c r="AZ89" s="58"/>
      <c r="BA89" s="58"/>
      <c r="BB89" s="58"/>
      <c r="BC89" s="58"/>
      <c r="BD89" s="59"/>
      <c r="BE89" s="56"/>
      <c r="BF89" s="56"/>
      <c r="BG89" s="56"/>
      <c r="BH89" s="56"/>
      <c r="BI89" s="56"/>
      <c r="BJ89" s="56"/>
      <c r="BK89" s="56"/>
      <c r="BL89" s="56"/>
    </row>
    <row r="90" spans="1:64" ht="25.5" customHeight="1">
      <c r="A90" s="60">
        <v>0</v>
      </c>
      <c r="B90" s="60"/>
      <c r="C90" s="60"/>
      <c r="D90" s="60"/>
      <c r="E90" s="60"/>
      <c r="F90" s="60"/>
      <c r="G90" s="48" t="s">
        <v>85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3" t="s">
        <v>86</v>
      </c>
      <c r="AA90" s="63"/>
      <c r="AB90" s="63"/>
      <c r="AC90" s="63"/>
      <c r="AD90" s="63"/>
      <c r="AE90" s="63" t="s">
        <v>79</v>
      </c>
      <c r="AF90" s="63"/>
      <c r="AG90" s="63"/>
      <c r="AH90" s="63"/>
      <c r="AI90" s="63"/>
      <c r="AJ90" s="63"/>
      <c r="AK90" s="63"/>
      <c r="AL90" s="63"/>
      <c r="AM90" s="63"/>
      <c r="AN90" s="41"/>
      <c r="AO90" s="53">
        <v>769</v>
      </c>
      <c r="AP90" s="53"/>
      <c r="AQ90" s="53"/>
      <c r="AR90" s="53"/>
      <c r="AS90" s="53"/>
      <c r="AT90" s="53"/>
      <c r="AU90" s="53"/>
      <c r="AV90" s="53"/>
      <c r="AW90" s="43">
        <v>0</v>
      </c>
      <c r="AX90" s="54"/>
      <c r="AY90" s="54"/>
      <c r="AZ90" s="54"/>
      <c r="BA90" s="54"/>
      <c r="BB90" s="54"/>
      <c r="BC90" s="54"/>
      <c r="BD90" s="55"/>
      <c r="BE90" s="53">
        <f aca="true" t="shared" si="1" ref="BE90:BE95">AO90</f>
        <v>769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60">
        <v>0</v>
      </c>
      <c r="B91" s="60"/>
      <c r="C91" s="60"/>
      <c r="D91" s="60"/>
      <c r="E91" s="60"/>
      <c r="F91" s="60"/>
      <c r="G91" s="48" t="s">
        <v>87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3" t="s">
        <v>88</v>
      </c>
      <c r="AA91" s="63"/>
      <c r="AB91" s="63"/>
      <c r="AC91" s="63"/>
      <c r="AD91" s="63"/>
      <c r="AE91" s="63" t="s">
        <v>79</v>
      </c>
      <c r="AF91" s="63"/>
      <c r="AG91" s="63"/>
      <c r="AH91" s="63"/>
      <c r="AI91" s="63"/>
      <c r="AJ91" s="63"/>
      <c r="AK91" s="63"/>
      <c r="AL91" s="63"/>
      <c r="AM91" s="63"/>
      <c r="AN91" s="41"/>
      <c r="AO91" s="53">
        <v>6410</v>
      </c>
      <c r="AP91" s="53"/>
      <c r="AQ91" s="53"/>
      <c r="AR91" s="53"/>
      <c r="AS91" s="53"/>
      <c r="AT91" s="53"/>
      <c r="AU91" s="53"/>
      <c r="AV91" s="53"/>
      <c r="AW91" s="43">
        <v>0</v>
      </c>
      <c r="AX91" s="54"/>
      <c r="AY91" s="54"/>
      <c r="AZ91" s="54"/>
      <c r="BA91" s="54"/>
      <c r="BB91" s="54"/>
      <c r="BC91" s="54"/>
      <c r="BD91" s="55"/>
      <c r="BE91" s="53">
        <f t="shared" si="1"/>
        <v>6410</v>
      </c>
      <c r="BF91" s="53"/>
      <c r="BG91" s="53"/>
      <c r="BH91" s="53"/>
      <c r="BI91" s="53"/>
      <c r="BJ91" s="53"/>
      <c r="BK91" s="53"/>
      <c r="BL91" s="53"/>
    </row>
    <row r="92" spans="1:64" ht="12.75" customHeight="1">
      <c r="A92" s="60">
        <v>0</v>
      </c>
      <c r="B92" s="60"/>
      <c r="C92" s="60"/>
      <c r="D92" s="60"/>
      <c r="E92" s="60"/>
      <c r="F92" s="60"/>
      <c r="G92" s="48" t="s">
        <v>89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3" t="s">
        <v>86</v>
      </c>
      <c r="AA92" s="63"/>
      <c r="AB92" s="63"/>
      <c r="AC92" s="63"/>
      <c r="AD92" s="63"/>
      <c r="AE92" s="63" t="s">
        <v>79</v>
      </c>
      <c r="AF92" s="63"/>
      <c r="AG92" s="63"/>
      <c r="AH92" s="63"/>
      <c r="AI92" s="63"/>
      <c r="AJ92" s="63"/>
      <c r="AK92" s="63"/>
      <c r="AL92" s="63"/>
      <c r="AM92" s="63"/>
      <c r="AN92" s="41"/>
      <c r="AO92" s="53">
        <v>2585</v>
      </c>
      <c r="AP92" s="53"/>
      <c r="AQ92" s="53"/>
      <c r="AR92" s="53"/>
      <c r="AS92" s="53"/>
      <c r="AT92" s="53"/>
      <c r="AU92" s="53"/>
      <c r="AV92" s="53"/>
      <c r="AW92" s="43">
        <v>0</v>
      </c>
      <c r="AX92" s="54"/>
      <c r="AY92" s="54"/>
      <c r="AZ92" s="54"/>
      <c r="BA92" s="54"/>
      <c r="BB92" s="54"/>
      <c r="BC92" s="54"/>
      <c r="BD92" s="55"/>
      <c r="BE92" s="53">
        <f t="shared" si="1"/>
        <v>2585</v>
      </c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60">
        <v>0</v>
      </c>
      <c r="B93" s="60"/>
      <c r="C93" s="60"/>
      <c r="D93" s="60"/>
      <c r="E93" s="60"/>
      <c r="F93" s="60"/>
      <c r="G93" s="48" t="s">
        <v>90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3" t="s">
        <v>88</v>
      </c>
      <c r="AA93" s="63"/>
      <c r="AB93" s="63"/>
      <c r="AC93" s="63"/>
      <c r="AD93" s="63"/>
      <c r="AE93" s="63" t="s">
        <v>79</v>
      </c>
      <c r="AF93" s="63"/>
      <c r="AG93" s="63"/>
      <c r="AH93" s="63"/>
      <c r="AI93" s="63"/>
      <c r="AJ93" s="63"/>
      <c r="AK93" s="63"/>
      <c r="AL93" s="63"/>
      <c r="AM93" s="63"/>
      <c r="AN93" s="41"/>
      <c r="AO93" s="53">
        <v>1700</v>
      </c>
      <c r="AP93" s="53"/>
      <c r="AQ93" s="53"/>
      <c r="AR93" s="53"/>
      <c r="AS93" s="53"/>
      <c r="AT93" s="53"/>
      <c r="AU93" s="53"/>
      <c r="AV93" s="53"/>
      <c r="AW93" s="43">
        <v>0</v>
      </c>
      <c r="AX93" s="54"/>
      <c r="AY93" s="54"/>
      <c r="AZ93" s="54"/>
      <c r="BA93" s="54"/>
      <c r="BB93" s="54"/>
      <c r="BC93" s="54"/>
      <c r="BD93" s="55"/>
      <c r="BE93" s="53">
        <f t="shared" si="1"/>
        <v>1700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7"/>
      <c r="B94" s="100"/>
      <c r="C94" s="100"/>
      <c r="D94" s="100"/>
      <c r="E94" s="100"/>
      <c r="F94" s="101"/>
      <c r="G94" s="48" t="s">
        <v>115</v>
      </c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5"/>
      <c r="Z94" s="41"/>
      <c r="AA94" s="146"/>
      <c r="AB94" s="146"/>
      <c r="AC94" s="146"/>
      <c r="AD94" s="147"/>
      <c r="AE94" s="41"/>
      <c r="AF94" s="146"/>
      <c r="AG94" s="146"/>
      <c r="AH94" s="146"/>
      <c r="AI94" s="146"/>
      <c r="AJ94" s="146"/>
      <c r="AK94" s="146"/>
      <c r="AL94" s="146"/>
      <c r="AM94" s="146"/>
      <c r="AN94" s="147"/>
      <c r="AO94" s="43">
        <v>5000</v>
      </c>
      <c r="AP94" s="54"/>
      <c r="AQ94" s="54"/>
      <c r="AR94" s="54"/>
      <c r="AS94" s="54"/>
      <c r="AT94" s="54"/>
      <c r="AU94" s="54"/>
      <c r="AV94" s="55"/>
      <c r="AW94" s="43">
        <v>0</v>
      </c>
      <c r="AX94" s="54"/>
      <c r="AY94" s="54"/>
      <c r="AZ94" s="54"/>
      <c r="BA94" s="54"/>
      <c r="BB94" s="54"/>
      <c r="BC94" s="54"/>
      <c r="BD94" s="55"/>
      <c r="BE94" s="53">
        <f t="shared" si="1"/>
        <v>5000</v>
      </c>
      <c r="BF94" s="53"/>
      <c r="BG94" s="53"/>
      <c r="BH94" s="53"/>
      <c r="BI94" s="53"/>
      <c r="BJ94" s="53"/>
      <c r="BK94" s="53"/>
      <c r="BL94" s="53"/>
    </row>
    <row r="95" spans="1:64" ht="12.75" customHeight="1">
      <c r="A95" s="47"/>
      <c r="B95" s="100"/>
      <c r="C95" s="100"/>
      <c r="D95" s="100"/>
      <c r="E95" s="100"/>
      <c r="F95" s="101"/>
      <c r="G95" s="48" t="s">
        <v>116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5"/>
      <c r="Z95" s="63" t="s">
        <v>88</v>
      </c>
      <c r="AA95" s="63"/>
      <c r="AB95" s="63"/>
      <c r="AC95" s="63"/>
      <c r="AD95" s="63"/>
      <c r="AE95" s="41"/>
      <c r="AF95" s="146"/>
      <c r="AG95" s="146"/>
      <c r="AH95" s="146"/>
      <c r="AI95" s="146"/>
      <c r="AJ95" s="146"/>
      <c r="AK95" s="146"/>
      <c r="AL95" s="146"/>
      <c r="AM95" s="146"/>
      <c r="AN95" s="147"/>
      <c r="AO95" s="43">
        <v>1476</v>
      </c>
      <c r="AP95" s="54"/>
      <c r="AQ95" s="54"/>
      <c r="AR95" s="54"/>
      <c r="AS95" s="54"/>
      <c r="AT95" s="54"/>
      <c r="AU95" s="54"/>
      <c r="AV95" s="55"/>
      <c r="AW95" s="43">
        <v>0</v>
      </c>
      <c r="AX95" s="54"/>
      <c r="AY95" s="54"/>
      <c r="AZ95" s="54"/>
      <c r="BA95" s="54"/>
      <c r="BB95" s="54"/>
      <c r="BC95" s="54"/>
      <c r="BD95" s="55"/>
      <c r="BE95" s="53">
        <f t="shared" si="1"/>
        <v>1476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7"/>
      <c r="B96" s="44"/>
      <c r="C96" s="44"/>
      <c r="D96" s="44"/>
      <c r="E96" s="44"/>
      <c r="F96" s="45"/>
      <c r="G96" s="48" t="s">
        <v>122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41" t="s">
        <v>88</v>
      </c>
      <c r="AA96" s="146"/>
      <c r="AB96" s="146"/>
      <c r="AC96" s="146"/>
      <c r="AD96" s="147"/>
      <c r="AE96" s="41"/>
      <c r="AF96" s="44"/>
      <c r="AG96" s="44"/>
      <c r="AH96" s="44"/>
      <c r="AI96" s="44"/>
      <c r="AJ96" s="44"/>
      <c r="AK96" s="44"/>
      <c r="AL96" s="44"/>
      <c r="AM96" s="44"/>
      <c r="AN96" s="45"/>
      <c r="AO96" s="43">
        <v>5154</v>
      </c>
      <c r="AP96" s="44"/>
      <c r="AQ96" s="44"/>
      <c r="AR96" s="44"/>
      <c r="AS96" s="44"/>
      <c r="AT96" s="44"/>
      <c r="AU96" s="44"/>
      <c r="AV96" s="45"/>
      <c r="AW96" s="43"/>
      <c r="AX96" s="44"/>
      <c r="AY96" s="44"/>
      <c r="AZ96" s="44"/>
      <c r="BA96" s="44"/>
      <c r="BB96" s="44"/>
      <c r="BC96" s="44"/>
      <c r="BD96" s="45"/>
      <c r="BE96" s="43">
        <f>AO96</f>
        <v>5154</v>
      </c>
      <c r="BF96" s="54"/>
      <c r="BG96" s="54"/>
      <c r="BH96" s="54"/>
      <c r="BI96" s="54"/>
      <c r="BJ96" s="54"/>
      <c r="BK96" s="54"/>
      <c r="BL96" s="55"/>
    </row>
    <row r="97" spans="1:64" s="4" customFormat="1" ht="12.75" customHeight="1">
      <c r="A97" s="42">
        <v>0</v>
      </c>
      <c r="B97" s="42"/>
      <c r="C97" s="42"/>
      <c r="D97" s="42"/>
      <c r="E97" s="42"/>
      <c r="F97" s="42"/>
      <c r="G97" s="39" t="s">
        <v>91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64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6"/>
      <c r="AO97" s="56"/>
      <c r="AP97" s="56"/>
      <c r="AQ97" s="56"/>
      <c r="AR97" s="56"/>
      <c r="AS97" s="56"/>
      <c r="AT97" s="56"/>
      <c r="AU97" s="56"/>
      <c r="AV97" s="56"/>
      <c r="AW97" s="57"/>
      <c r="AX97" s="58"/>
      <c r="AY97" s="58"/>
      <c r="AZ97" s="58"/>
      <c r="BA97" s="58"/>
      <c r="BB97" s="58"/>
      <c r="BC97" s="58"/>
      <c r="BD97" s="59"/>
      <c r="BE97" s="56"/>
      <c r="BF97" s="56"/>
      <c r="BG97" s="56"/>
      <c r="BH97" s="56"/>
      <c r="BI97" s="56"/>
      <c r="BJ97" s="56"/>
      <c r="BK97" s="56"/>
      <c r="BL97" s="56"/>
    </row>
    <row r="98" spans="1:64" ht="25.5" customHeight="1">
      <c r="A98" s="60">
        <v>0</v>
      </c>
      <c r="B98" s="60"/>
      <c r="C98" s="60"/>
      <c r="D98" s="60"/>
      <c r="E98" s="60"/>
      <c r="F98" s="60"/>
      <c r="G98" s="48" t="s">
        <v>92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63" t="s">
        <v>93</v>
      </c>
      <c r="AA98" s="63"/>
      <c r="AB98" s="63"/>
      <c r="AC98" s="63"/>
      <c r="AD98" s="63"/>
      <c r="AE98" s="63" t="s">
        <v>79</v>
      </c>
      <c r="AF98" s="63"/>
      <c r="AG98" s="63"/>
      <c r="AH98" s="63"/>
      <c r="AI98" s="63"/>
      <c r="AJ98" s="63"/>
      <c r="AK98" s="63"/>
      <c r="AL98" s="63"/>
      <c r="AM98" s="63"/>
      <c r="AN98" s="41"/>
      <c r="AO98" s="53">
        <v>100</v>
      </c>
      <c r="AP98" s="53"/>
      <c r="AQ98" s="53"/>
      <c r="AR98" s="53"/>
      <c r="AS98" s="53"/>
      <c r="AT98" s="53"/>
      <c r="AU98" s="53"/>
      <c r="AV98" s="53"/>
      <c r="AW98" s="43">
        <v>0</v>
      </c>
      <c r="AX98" s="54"/>
      <c r="AY98" s="54"/>
      <c r="AZ98" s="54"/>
      <c r="BA98" s="54"/>
      <c r="BB98" s="54"/>
      <c r="BC98" s="54"/>
      <c r="BD98" s="55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ht="38.25" customHeight="1">
      <c r="A99" s="60">
        <v>0</v>
      </c>
      <c r="B99" s="60"/>
      <c r="C99" s="60"/>
      <c r="D99" s="60"/>
      <c r="E99" s="60"/>
      <c r="F99" s="60"/>
      <c r="G99" s="48" t="s">
        <v>94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2"/>
      <c r="Z99" s="63" t="s">
        <v>93</v>
      </c>
      <c r="AA99" s="63"/>
      <c r="AB99" s="63"/>
      <c r="AC99" s="63"/>
      <c r="AD99" s="63"/>
      <c r="AE99" s="63" t="s">
        <v>79</v>
      </c>
      <c r="AF99" s="63"/>
      <c r="AG99" s="63"/>
      <c r="AH99" s="63"/>
      <c r="AI99" s="63"/>
      <c r="AJ99" s="63"/>
      <c r="AK99" s="63"/>
      <c r="AL99" s="63"/>
      <c r="AM99" s="63"/>
      <c r="AN99" s="41"/>
      <c r="AO99" s="53">
        <v>100</v>
      </c>
      <c r="AP99" s="53"/>
      <c r="AQ99" s="53"/>
      <c r="AR99" s="53"/>
      <c r="AS99" s="53"/>
      <c r="AT99" s="53"/>
      <c r="AU99" s="53"/>
      <c r="AV99" s="53"/>
      <c r="AW99" s="43">
        <v>0</v>
      </c>
      <c r="AX99" s="54"/>
      <c r="AY99" s="54"/>
      <c r="AZ99" s="54"/>
      <c r="BA99" s="54"/>
      <c r="BB99" s="54"/>
      <c r="BC99" s="54"/>
      <c r="BD99" s="55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41:64" ht="12.7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59" ht="16.5" customHeight="1">
      <c r="A102" s="122" t="s">
        <v>99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5"/>
      <c r="AO102" s="80" t="s">
        <v>123</v>
      </c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</row>
    <row r="103" spans="23:59" ht="12.75">
      <c r="W103" s="125" t="s">
        <v>5</v>
      </c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O103" s="126" t="s">
        <v>52</v>
      </c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</row>
    <row r="104" spans="1:6" ht="15.75" customHeight="1">
      <c r="A104" s="119" t="s">
        <v>3</v>
      </c>
      <c r="B104" s="119"/>
      <c r="C104" s="119"/>
      <c r="D104" s="119"/>
      <c r="E104" s="119"/>
      <c r="F104" s="119"/>
    </row>
    <row r="105" spans="1:45" ht="12.75" customHeight="1">
      <c r="A105" s="134" t="s">
        <v>98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</row>
    <row r="106" spans="1:45" ht="12.75">
      <c r="A106" s="138" t="s">
        <v>47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</row>
    <row r="107" spans="1:45" ht="10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59" ht="15.75" customHeight="1">
      <c r="A108" s="122" t="s">
        <v>125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5"/>
      <c r="AO108" s="80" t="s">
        <v>127</v>
      </c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</row>
    <row r="109" spans="23:59" ht="12.75">
      <c r="W109" s="125" t="s">
        <v>5</v>
      </c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O109" s="126" t="s">
        <v>52</v>
      </c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</row>
    <row r="110" spans="1:8" ht="12.75">
      <c r="A110" s="139">
        <v>44792</v>
      </c>
      <c r="B110" s="140"/>
      <c r="C110" s="140"/>
      <c r="D110" s="140"/>
      <c r="E110" s="140"/>
      <c r="F110" s="140"/>
      <c r="G110" s="140"/>
      <c r="H110" s="140"/>
    </row>
    <row r="111" spans="1:17" ht="12.75">
      <c r="A111" s="125" t="s">
        <v>45</v>
      </c>
      <c r="B111" s="125"/>
      <c r="C111" s="125"/>
      <c r="D111" s="125"/>
      <c r="E111" s="125"/>
      <c r="F111" s="125"/>
      <c r="G111" s="125"/>
      <c r="H111" s="125"/>
      <c r="I111" s="17"/>
      <c r="J111" s="17"/>
      <c r="K111" s="17"/>
      <c r="L111" s="17"/>
      <c r="M111" s="17"/>
      <c r="N111" s="17"/>
      <c r="O111" s="17"/>
      <c r="P111" s="17"/>
      <c r="Q111" s="17"/>
    </row>
    <row r="112" ht="12.75">
      <c r="A112" s="24" t="s">
        <v>46</v>
      </c>
    </row>
  </sheetData>
  <mergeCells count="357">
    <mergeCell ref="AO96:AV96"/>
    <mergeCell ref="AW96:BD96"/>
    <mergeCell ref="BE96:BL96"/>
    <mergeCell ref="A96:F96"/>
    <mergeCell ref="G96:Y96"/>
    <mergeCell ref="Z96:AD96"/>
    <mergeCell ref="AE96:AN96"/>
    <mergeCell ref="AO88:AV88"/>
    <mergeCell ref="AW88:BD88"/>
    <mergeCell ref="BE88:BL88"/>
    <mergeCell ref="A88:F88"/>
    <mergeCell ref="G88:Y88"/>
    <mergeCell ref="Z88:AD88"/>
    <mergeCell ref="AE88:AN88"/>
    <mergeCell ref="BE94:BL94"/>
    <mergeCell ref="BE95:BL95"/>
    <mergeCell ref="AO94:AV94"/>
    <mergeCell ref="AO95:AV95"/>
    <mergeCell ref="AW94:BD94"/>
    <mergeCell ref="AW95:BD95"/>
    <mergeCell ref="Z94:AD94"/>
    <mergeCell ref="Z95:AD95"/>
    <mergeCell ref="AE94:AN94"/>
    <mergeCell ref="AE95:AN95"/>
    <mergeCell ref="A94:F94"/>
    <mergeCell ref="A95:F95"/>
    <mergeCell ref="G94:Y94"/>
    <mergeCell ref="G95:Y95"/>
    <mergeCell ref="AO87:AV87"/>
    <mergeCell ref="AW86:BD86"/>
    <mergeCell ref="AW87:BD87"/>
    <mergeCell ref="BE86:BL86"/>
    <mergeCell ref="BE87:BL87"/>
    <mergeCell ref="AR72:AY72"/>
    <mergeCell ref="A86:F86"/>
    <mergeCell ref="A87:F87"/>
    <mergeCell ref="G86:Y86"/>
    <mergeCell ref="G87:Y87"/>
    <mergeCell ref="Z86:AD86"/>
    <mergeCell ref="Z87:AD87"/>
    <mergeCell ref="AE86:AN86"/>
    <mergeCell ref="AE87:AN87"/>
    <mergeCell ref="AO86:AV86"/>
    <mergeCell ref="A72:C72"/>
    <mergeCell ref="D72:AA72"/>
    <mergeCell ref="AB72:AI72"/>
    <mergeCell ref="AJ72:AQ72"/>
    <mergeCell ref="AS57:AZ57"/>
    <mergeCell ref="A71:C71"/>
    <mergeCell ref="D71:AA71"/>
    <mergeCell ref="AB71:AI71"/>
    <mergeCell ref="AR71:AY71"/>
    <mergeCell ref="AJ71:AQ71"/>
    <mergeCell ref="A57:C57"/>
    <mergeCell ref="D57:AB57"/>
    <mergeCell ref="AC57:AJ57"/>
    <mergeCell ref="AK57:AR57"/>
    <mergeCell ref="D56:AB56"/>
    <mergeCell ref="AC56:AJ56"/>
    <mergeCell ref="AK56:AR56"/>
    <mergeCell ref="AS56:AZ56"/>
    <mergeCell ref="A63:C64"/>
    <mergeCell ref="D65:AA65"/>
    <mergeCell ref="AB65:AI65"/>
    <mergeCell ref="W109:AM109"/>
    <mergeCell ref="A78:F78"/>
    <mergeCell ref="A79:F79"/>
    <mergeCell ref="Z79:AD79"/>
    <mergeCell ref="A76:BL76"/>
    <mergeCell ref="A77:F77"/>
    <mergeCell ref="AE77:AN77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62:AY62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56:C56"/>
    <mergeCell ref="A33:F33"/>
    <mergeCell ref="G33:BL33"/>
    <mergeCell ref="I23:S23"/>
    <mergeCell ref="A37:BL37"/>
    <mergeCell ref="A27:BL27"/>
    <mergeCell ref="A28:BL28"/>
    <mergeCell ref="A29:BL29"/>
    <mergeCell ref="A30:BL30"/>
    <mergeCell ref="A22:T22"/>
    <mergeCell ref="AS22:BC22"/>
    <mergeCell ref="BD22:BL22"/>
    <mergeCell ref="T23:W23"/>
    <mergeCell ref="A23:H23"/>
    <mergeCell ref="AO6:BF6"/>
    <mergeCell ref="AO4:BL4"/>
    <mergeCell ref="AO5:BL5"/>
    <mergeCell ref="AO3:BL3"/>
    <mergeCell ref="D63:AA64"/>
    <mergeCell ref="AB63:AI64"/>
    <mergeCell ref="AJ63:AQ64"/>
    <mergeCell ref="AR63:AY64"/>
    <mergeCell ref="G78:Y78"/>
    <mergeCell ref="G79:Y79"/>
    <mergeCell ref="G80:Y80"/>
    <mergeCell ref="AO78:AV78"/>
    <mergeCell ref="Z78:AD78"/>
    <mergeCell ref="AE78:AN78"/>
    <mergeCell ref="AE79:AN79"/>
    <mergeCell ref="AO103:BG10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7:AV77"/>
    <mergeCell ref="AW77:BD77"/>
    <mergeCell ref="AO102:BG102"/>
    <mergeCell ref="A104:F104"/>
    <mergeCell ref="A80:F80"/>
    <mergeCell ref="Z80:AD80"/>
    <mergeCell ref="AE80:AN80"/>
    <mergeCell ref="A102:V102"/>
    <mergeCell ref="W102:AM102"/>
    <mergeCell ref="W103:AM103"/>
    <mergeCell ref="BE77:BL77"/>
    <mergeCell ref="A67:C67"/>
    <mergeCell ref="D67:AA67"/>
    <mergeCell ref="AB67:AI67"/>
    <mergeCell ref="AJ67:AQ67"/>
    <mergeCell ref="AR67:AY67"/>
    <mergeCell ref="Z77:AD77"/>
    <mergeCell ref="G77:Y77"/>
    <mergeCell ref="A38:BL38"/>
    <mergeCell ref="G42:BL42"/>
    <mergeCell ref="G43:BL43"/>
    <mergeCell ref="A44:F44"/>
    <mergeCell ref="A50:C50"/>
    <mergeCell ref="A51:C51"/>
    <mergeCell ref="G44:BL44"/>
    <mergeCell ref="AO1:BL1"/>
    <mergeCell ref="A52:C52"/>
    <mergeCell ref="U22:AD22"/>
    <mergeCell ref="AE22:AR22"/>
    <mergeCell ref="AK52:AR52"/>
    <mergeCell ref="AS52:AZ52"/>
    <mergeCell ref="G32:BL32"/>
    <mergeCell ref="AS51:AZ51"/>
    <mergeCell ref="AS50:AZ50"/>
    <mergeCell ref="AO2:BL2"/>
    <mergeCell ref="A46:AZ46"/>
    <mergeCell ref="AC48:AJ49"/>
    <mergeCell ref="A25:BL25"/>
    <mergeCell ref="A26:BL26"/>
    <mergeCell ref="A31:BL31"/>
    <mergeCell ref="A34:F34"/>
    <mergeCell ref="G34:BL34"/>
    <mergeCell ref="A32:F32"/>
    <mergeCell ref="A35:F35"/>
    <mergeCell ref="G35:BL35"/>
    <mergeCell ref="AS53:AZ53"/>
    <mergeCell ref="AS54:AZ54"/>
    <mergeCell ref="A48:C49"/>
    <mergeCell ref="A47:AZ47"/>
    <mergeCell ref="A53:C53"/>
    <mergeCell ref="D53:AB53"/>
    <mergeCell ref="AC53:AJ53"/>
    <mergeCell ref="AK53:AR53"/>
    <mergeCell ref="BE80:BL80"/>
    <mergeCell ref="AO79:AV79"/>
    <mergeCell ref="AW79:BD79"/>
    <mergeCell ref="BE79:BL79"/>
    <mergeCell ref="AW80:BD80"/>
    <mergeCell ref="AO80:AV80"/>
    <mergeCell ref="AW78:BD78"/>
    <mergeCell ref="BE78:BL78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K55:AR55"/>
    <mergeCell ref="A54:C54"/>
    <mergeCell ref="D54:AB54"/>
    <mergeCell ref="AC54:AJ54"/>
    <mergeCell ref="AK54:AR54"/>
    <mergeCell ref="AR68:AY68"/>
    <mergeCell ref="AS55:AZ55"/>
    <mergeCell ref="A59:C59"/>
    <mergeCell ref="D59:AB59"/>
    <mergeCell ref="AC59:AJ59"/>
    <mergeCell ref="AK59:AR59"/>
    <mergeCell ref="AS59:AZ59"/>
    <mergeCell ref="A55:C55"/>
    <mergeCell ref="D55:AB55"/>
    <mergeCell ref="AC55:AJ55"/>
    <mergeCell ref="A68:C68"/>
    <mergeCell ref="D68:AA68"/>
    <mergeCell ref="AB68:AI68"/>
    <mergeCell ref="AJ68:AQ68"/>
    <mergeCell ref="AR69:AY69"/>
    <mergeCell ref="A70:C70"/>
    <mergeCell ref="D70:AA70"/>
    <mergeCell ref="AB70:AI70"/>
    <mergeCell ref="AJ70:AQ70"/>
    <mergeCell ref="AR70:AY70"/>
    <mergeCell ref="A69:C69"/>
    <mergeCell ref="D69:AA69"/>
    <mergeCell ref="AB69:AI69"/>
    <mergeCell ref="AJ69:AQ69"/>
    <mergeCell ref="AR74:AY74"/>
    <mergeCell ref="A74:C74"/>
    <mergeCell ref="D74:AA74"/>
    <mergeCell ref="AB74:AI74"/>
    <mergeCell ref="AJ74:AQ74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7:F97"/>
    <mergeCell ref="G97:Y97"/>
    <mergeCell ref="Z97:AD97"/>
    <mergeCell ref="AE97:AN97"/>
    <mergeCell ref="A98:F98"/>
    <mergeCell ref="G98:Y98"/>
    <mergeCell ref="Z98:AD98"/>
    <mergeCell ref="AE98:AN98"/>
    <mergeCell ref="A99:F99"/>
    <mergeCell ref="G99:Y99"/>
    <mergeCell ref="Z99:AD99"/>
    <mergeCell ref="AE99:AN99"/>
    <mergeCell ref="AK58:AR58"/>
    <mergeCell ref="AO99:AV99"/>
    <mergeCell ref="AW99:BD99"/>
    <mergeCell ref="BE99:BL99"/>
    <mergeCell ref="AO97:AV97"/>
    <mergeCell ref="AW97:BD97"/>
    <mergeCell ref="BE97:BL97"/>
    <mergeCell ref="AO98:AV98"/>
    <mergeCell ref="AW98:BD98"/>
    <mergeCell ref="BE98:BL98"/>
    <mergeCell ref="AS58:AZ58"/>
    <mergeCell ref="A61:BL61"/>
    <mergeCell ref="A73:C73"/>
    <mergeCell ref="D73:AA73"/>
    <mergeCell ref="AB73:AI73"/>
    <mergeCell ref="AJ73:AQ73"/>
    <mergeCell ref="AR73:AY73"/>
    <mergeCell ref="A58:C58"/>
    <mergeCell ref="D58:AB58"/>
    <mergeCell ref="AC58:AJ58"/>
  </mergeCells>
  <conditionalFormatting sqref="H80:L80 G80:G86 G98:G99 G90:G94">
    <cfRule type="cellIs" priority="1" dxfId="0" operator="equal" stopIfTrue="1">
      <formula>$G79</formula>
    </cfRule>
  </conditionalFormatting>
  <conditionalFormatting sqref="A80:A99 B80:F87 B89:F95 B97:F99">
    <cfRule type="cellIs" priority="2" dxfId="0" operator="equal" stopIfTrue="1">
      <formula>0</formula>
    </cfRule>
  </conditionalFormatting>
  <conditionalFormatting sqref="D52:D58">
    <cfRule type="cellIs" priority="3" dxfId="0" operator="equal" stopIfTrue="1">
      <formula>$D51</formula>
    </cfRule>
  </conditionalFormatting>
  <conditionalFormatting sqref="D59">
    <cfRule type="cellIs" priority="4" dxfId="0" operator="equal" stopIfTrue="1">
      <formula>$D55</formula>
    </cfRule>
  </conditionalFormatting>
  <conditionalFormatting sqref="G97 G89">
    <cfRule type="cellIs" priority="5" dxfId="0" operator="equal" stopIfTrue="1">
      <formula>$G85</formula>
    </cfRule>
  </conditionalFormatting>
  <conditionalFormatting sqref="G87:G88 G95:G96">
    <cfRule type="cellIs" priority="6" dxfId="0" operator="equal" stopIfTrue="1">
      <formula>$G85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2022-04-06T11:47:31Z</cp:lastPrinted>
  <dcterms:created xsi:type="dcterms:W3CDTF">2016-08-15T09:54:21Z</dcterms:created>
  <dcterms:modified xsi:type="dcterms:W3CDTF">2022-08-26T08:05:38Z</dcterms:modified>
  <cp:category/>
  <cp:version/>
  <cp:contentType/>
  <cp:contentStatus/>
</cp:coreProperties>
</file>