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'КПК0813242'!$A$1:$BM$113</definedName>
  </definedNames>
  <calcPr fullCalcOnLoad="1" refMode="R1C1"/>
</workbook>
</file>

<file path=xl/sharedStrings.xml><?xml version="1.0" encoding="utf-8"?>
<sst xmlns="http://schemas.openxmlformats.org/spreadsheetml/2006/main" count="188" uniqueCount="130">
  <si>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</si>
  <si>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</si>
  <si>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</si>
  <si>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</si>
  <si>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</si>
  <si>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</si>
  <si>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</si>
  <si>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</si>
  <si>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</si>
  <si>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</si>
  <si>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</si>
  <si>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</si>
  <si>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</si>
  <si>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</si>
  <si>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</si>
  <si>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</si>
  <si>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</si>
  <si>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</si>
  <si>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</si>
  <si>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</si>
  <si>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</si>
  <si>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</si>
  <si>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</si>
  <si>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</si>
  <si>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</si>
  <si>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</si>
  <si>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</si>
  <si>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</si>
  <si>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</si>
  <si>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</si>
  <si>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</si>
  <si>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</si>
  <si>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</si>
  <si>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</si>
  <si>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</si>
  <si>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</si>
  <si>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</si>
  <si>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</si>
  <si>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</si>
  <si>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</si>
  <si>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</si>
  <si>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</si>
  <si>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</si>
  <si>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</si>
  <si>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</si>
  <si>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</si>
  <si>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</si>
  <si>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</si>
  <si>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</si>
  <si>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</si>
  <si>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</si>
  <si>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</si>
  <si>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</si>
  <si>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</si>
  <si>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</si>
  <si>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</si>
  <si>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</si>
  <si>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</si>
  <si>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</si>
  <si>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</si>
  <si>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</si>
  <si>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</si>
  <si>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</si>
  <si>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</si>
  <si>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</si>
  <si>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</si>
  <si>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</si>
  <si>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</si>
  <si>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брали участь в антитерористичної операції, Об'єднаних сил, членів їх сімей та сімей загиблих під час їх проведення.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</si>
  <si>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</si>
  <si>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</si>
  <si>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</si>
  <si>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</si>
  <si>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</si>
  <si>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</si>
  <si>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</si>
  <si>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</si>
  <si>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</si>
  <si>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</si>
  <si>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</si>
  <si>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</si>
  <si>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</si>
  <si>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</si>
  <si>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</si>
  <si>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</si>
  <si>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</si>
  <si>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</si>
  <si>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</si>
  <si>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</si>
  <si>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</si>
  <si>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</si>
  <si>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</si>
  <si>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</si>
  <si>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</si>
  <si>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</si>
  <si>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</si>
  <si>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</si>
  <si>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</si>
  <si>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</si>
  <si>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</si>
  <si>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38743174</t>
  </si>
  <si>
    <t>1955400000</t>
  </si>
  <si>
    <t>гривень</t>
  </si>
  <si>
    <t>бюджетної програми місцевого бюджету на 2022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</si>
  <si>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</si>
  <si>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</si>
  <si>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</si>
  <si>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</si>
  <si>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</si>
  <si>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</si>
  <si>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Стимулювання жителів ЧМРГ, які проходять військову службу за контрактом у в/ч А-3215 та А-1915 ЗСУ, розташованих на території м.Чорткова на 2021-2023 роки.</t>
  </si>
  <si>
    <t>Відшкодування вартості прпоїзду хворим нирковою недостатністю, що проживають на території ЧМТГ на 2022-2024 роки</t>
  </si>
  <si>
    <t>Програма стимулювання жителів ЧМРГ, які проходять військову службу за контрактом у в/ч А-3215 та А-1915 ЗСУ, розташованих на території м.Чорткова на 2021-2023 роки.</t>
  </si>
  <si>
    <t>кількість військових які проходять службу по контракту</t>
  </si>
  <si>
    <t>кількість хворих нирковою недостатністю</t>
  </si>
  <si>
    <t>середній розмір військових які проходять службу по контракту</t>
  </si>
  <si>
    <t>середній розмір хворим нирковою недостатністю</t>
  </si>
  <si>
    <t xml:space="preserve"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                                                                                                         </t>
  </si>
  <si>
    <t>Програми надання грошової допомоги та компенсації постраждалим Чортківської міської територіальної громади,  житло яких пошкодженно внаслідок збройної агресії Російської Федерації у 2022 році.</t>
  </si>
  <si>
    <t>Рішення виконкому міської ради від 30.03.2022 р. № 74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</si>
  <si>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15.06.2022 р. № 189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</si>
  <si>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кількість постраждалих внаслідок ракетного удару</t>
  </si>
  <si>
    <t>середній розмір постраждалим внаслідок ракетного удару</t>
  </si>
  <si>
    <t>Ігор ГРИЦИК</t>
  </si>
  <si>
    <t>Рішення виконкому міської ради від 20.07.2022 р.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</si>
  <si>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Начальник бюджетного відділу</t>
  </si>
  <si>
    <t>Рішення виконкому міської ради від 17.08.2022 р. № 267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</si>
  <si>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Надія БОЙКО</t>
  </si>
  <si>
    <t>30-од</t>
  </si>
  <si>
    <t>Рішення виконкому міської ради від 21.09.2022 р. №329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</si>
</sst>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6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zoomScaleSheetLayoutView="100" workbookViewId="0" topLeftCell="A81">
      <selection activeCell="A31" sqref="A31:BL3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7" t="s">
        <v>35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41:64" ht="15.75" customHeight="1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41:64" ht="15" customHeight="1">
      <c r="AO3" s="71" t="s">
        <v>96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41:64" ht="31.5" customHeight="1">
      <c r="AO4" s="94" t="s">
        <v>97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41:64" ht="12.75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41:58" ht="7.5" customHeight="1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41:58" ht="12.75" customHeight="1">
      <c r="AO7" s="135">
        <v>44826</v>
      </c>
      <c r="AP7" s="72"/>
      <c r="AQ7" s="72"/>
      <c r="AR7" s="72"/>
      <c r="AS7" s="72"/>
      <c r="AT7" s="72"/>
      <c r="AU7" s="72"/>
      <c r="AV7" s="1" t="s">
        <v>63</v>
      </c>
      <c r="AW7" s="79" t="s">
        <v>128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36" t="s">
        <v>21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</row>
    <row r="11" spans="1:64" ht="15.75" customHeight="1">
      <c r="A11" s="136" t="s">
        <v>103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27" t="s">
        <v>95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34"/>
      <c r="N13" s="129" t="s">
        <v>97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27" t="s">
        <v>100</v>
      </c>
      <c r="AV13" s="128"/>
      <c r="AW13" s="128"/>
      <c r="AX13" s="128"/>
      <c r="AY13" s="128"/>
      <c r="AZ13" s="128"/>
      <c r="BA13" s="128"/>
      <c r="BB13" s="12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30" t="s">
        <v>56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33"/>
      <c r="N14" s="131" t="s">
        <v>62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33"/>
      <c r="AU14" s="130" t="s">
        <v>55</v>
      </c>
      <c r="AV14" s="130"/>
      <c r="AW14" s="130"/>
      <c r="AX14" s="130"/>
      <c r="AY14" s="130"/>
      <c r="AZ14" s="130"/>
      <c r="BA14" s="130"/>
      <c r="BB14" s="13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27" t="s">
        <v>107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34"/>
      <c r="N16" s="129" t="s">
        <v>106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27" t="s">
        <v>100</v>
      </c>
      <c r="AV16" s="128"/>
      <c r="AW16" s="128"/>
      <c r="AX16" s="128"/>
      <c r="AY16" s="128"/>
      <c r="AZ16" s="128"/>
      <c r="BA16" s="128"/>
      <c r="BB16" s="12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30" t="s">
        <v>56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33"/>
      <c r="N17" s="131" t="s">
        <v>61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33"/>
      <c r="AU17" s="130" t="s">
        <v>55</v>
      </c>
      <c r="AV17" s="130"/>
      <c r="AW17" s="130"/>
      <c r="AX17" s="130"/>
      <c r="AY17" s="130"/>
      <c r="AZ17" s="130"/>
      <c r="BA17" s="130"/>
      <c r="BB17" s="13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27" t="s">
        <v>104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N19" s="127" t="s">
        <v>108</v>
      </c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26"/>
      <c r="AA19" s="127" t="s">
        <v>109</v>
      </c>
      <c r="AB19" s="128"/>
      <c r="AC19" s="128"/>
      <c r="AD19" s="128"/>
      <c r="AE19" s="128"/>
      <c r="AF19" s="128"/>
      <c r="AG19" s="128"/>
      <c r="AH19" s="128"/>
      <c r="AI19" s="128"/>
      <c r="AJ19" s="26"/>
      <c r="AK19" s="133" t="s">
        <v>105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27" t="s">
        <v>101</v>
      </c>
      <c r="BF19" s="128"/>
      <c r="BG19" s="128"/>
      <c r="BH19" s="128"/>
      <c r="BI19" s="128"/>
      <c r="BJ19" s="128"/>
      <c r="BK19" s="128"/>
      <c r="BL19" s="12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30" t="s">
        <v>56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N20" s="130" t="s">
        <v>57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28"/>
      <c r="AA20" s="132" t="s">
        <v>58</v>
      </c>
      <c r="AB20" s="132"/>
      <c r="AC20" s="132"/>
      <c r="AD20" s="132"/>
      <c r="AE20" s="132"/>
      <c r="AF20" s="132"/>
      <c r="AG20" s="132"/>
      <c r="AH20" s="132"/>
      <c r="AI20" s="132"/>
      <c r="AJ20" s="28"/>
      <c r="AK20" s="134" t="s">
        <v>59</v>
      </c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28"/>
      <c r="BE20" s="130" t="s">
        <v>60</v>
      </c>
      <c r="BF20" s="130"/>
      <c r="BG20" s="130"/>
      <c r="BH20" s="130"/>
      <c r="BI20" s="130"/>
      <c r="BJ20" s="130"/>
      <c r="BK20" s="130"/>
      <c r="BL20" s="13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89">
        <f>2168000+1470000+1000000-150000+100000</f>
        <v>4588000</v>
      </c>
      <c r="V22" s="89"/>
      <c r="W22" s="89"/>
      <c r="X22" s="89"/>
      <c r="Y22" s="89"/>
      <c r="Z22" s="89"/>
      <c r="AA22" s="89"/>
      <c r="AB22" s="89"/>
      <c r="AC22" s="89"/>
      <c r="AD22" s="89"/>
      <c r="AE22" s="118" t="s">
        <v>51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89">
        <f>2168000+1470000+1000000-150000+100000</f>
        <v>4588000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64" ht="24.75" customHeight="1">
      <c r="A23" s="82" t="s">
        <v>22</v>
      </c>
      <c r="B23" s="82"/>
      <c r="C23" s="82"/>
      <c r="D23" s="82"/>
      <c r="E23" s="82"/>
      <c r="F23" s="82"/>
      <c r="G23" s="82"/>
      <c r="H23" s="82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2" t="s">
        <v>24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19" t="s">
        <v>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64" ht="180" customHeight="1">
      <c r="A26" s="116" t="s">
        <v>117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30" customHeight="1">
      <c r="A27" s="90" t="s">
        <v>119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</row>
    <row r="28" spans="1:64" ht="33" customHeight="1">
      <c r="A28" s="91" t="s">
        <v>120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33" customHeight="1">
      <c r="A29" s="91" t="s">
        <v>124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64" ht="33" customHeight="1">
      <c r="A30" s="91" t="s">
        <v>126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</row>
    <row r="31" spans="1:64" ht="33" customHeight="1">
      <c r="A31" s="91" t="s">
        <v>129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</row>
    <row r="32" spans="1:64" ht="15.75" customHeight="1">
      <c r="A32" s="82" t="s">
        <v>36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</row>
    <row r="33" spans="1:64" ht="27.75" customHeight="1">
      <c r="A33" s="83" t="s">
        <v>28</v>
      </c>
      <c r="B33" s="83"/>
      <c r="C33" s="83"/>
      <c r="D33" s="83"/>
      <c r="E33" s="83"/>
      <c r="F33" s="83"/>
      <c r="G33" s="84" t="s">
        <v>40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6"/>
    </row>
    <row r="34" spans="1:64" ht="15.75" hidden="1">
      <c r="A34" s="64">
        <v>1</v>
      </c>
      <c r="B34" s="64"/>
      <c r="C34" s="64"/>
      <c r="D34" s="64"/>
      <c r="E34" s="64"/>
      <c r="F34" s="64"/>
      <c r="G34" s="84">
        <v>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</row>
    <row r="35" spans="1:79" ht="10.5" customHeight="1" hidden="1">
      <c r="A35" s="69" t="s">
        <v>33</v>
      </c>
      <c r="B35" s="69"/>
      <c r="C35" s="69"/>
      <c r="D35" s="69"/>
      <c r="E35" s="69"/>
      <c r="F35" s="69"/>
      <c r="G35" s="103" t="s">
        <v>7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5"/>
      <c r="CA35" s="1" t="s">
        <v>49</v>
      </c>
    </row>
    <row r="36" spans="1:79" ht="12.75" customHeight="1">
      <c r="A36" s="69">
        <v>1</v>
      </c>
      <c r="B36" s="69"/>
      <c r="C36" s="69"/>
      <c r="D36" s="69"/>
      <c r="E36" s="69"/>
      <c r="F36" s="69"/>
      <c r="G36" s="41" t="s">
        <v>64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1" t="s">
        <v>48</v>
      </c>
    </row>
    <row r="37" spans="1:64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64" ht="15.75" customHeight="1">
      <c r="A39" s="116" t="s">
        <v>65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</row>
    <row r="40" spans="1:64" ht="12.75" customHeight="1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82" t="s">
        <v>39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</row>
    <row r="42" spans="1:64" ht="27.75" customHeight="1">
      <c r="A42" s="83" t="s">
        <v>28</v>
      </c>
      <c r="B42" s="83"/>
      <c r="C42" s="83"/>
      <c r="D42" s="83"/>
      <c r="E42" s="83"/>
      <c r="F42" s="83"/>
      <c r="G42" s="84" t="s">
        <v>25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</row>
    <row r="43" spans="1:64" ht="15.75" hidden="1">
      <c r="A43" s="64">
        <v>1</v>
      </c>
      <c r="B43" s="64"/>
      <c r="C43" s="64"/>
      <c r="D43" s="64"/>
      <c r="E43" s="64"/>
      <c r="F43" s="64"/>
      <c r="G43" s="84">
        <v>2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6"/>
    </row>
    <row r="44" spans="1:79" ht="10.5" customHeight="1" hidden="1">
      <c r="A44" s="69" t="s">
        <v>6</v>
      </c>
      <c r="B44" s="69"/>
      <c r="C44" s="69"/>
      <c r="D44" s="69"/>
      <c r="E44" s="69"/>
      <c r="F44" s="69"/>
      <c r="G44" s="103" t="s">
        <v>7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  <c r="CA44" s="1" t="s">
        <v>11</v>
      </c>
    </row>
    <row r="45" spans="1:79" ht="12.75" customHeight="1">
      <c r="A45" s="69">
        <v>1</v>
      </c>
      <c r="B45" s="69"/>
      <c r="C45" s="69"/>
      <c r="D45" s="69"/>
      <c r="E45" s="69"/>
      <c r="F45" s="69"/>
      <c r="G45" s="41" t="s">
        <v>65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  <c r="CA45" s="1" t="s">
        <v>12</v>
      </c>
    </row>
    <row r="46" spans="1:64" ht="12.75" hidden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82" t="s">
        <v>41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64" t="s">
        <v>28</v>
      </c>
      <c r="B49" s="64"/>
      <c r="C49" s="64"/>
      <c r="D49" s="97" t="s">
        <v>26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64" t="s">
        <v>29</v>
      </c>
      <c r="AD49" s="64"/>
      <c r="AE49" s="64"/>
      <c r="AF49" s="64"/>
      <c r="AG49" s="64"/>
      <c r="AH49" s="64"/>
      <c r="AI49" s="64"/>
      <c r="AJ49" s="64"/>
      <c r="AK49" s="64" t="s">
        <v>30</v>
      </c>
      <c r="AL49" s="64"/>
      <c r="AM49" s="64"/>
      <c r="AN49" s="64"/>
      <c r="AO49" s="64"/>
      <c r="AP49" s="64"/>
      <c r="AQ49" s="64"/>
      <c r="AR49" s="64"/>
      <c r="AS49" s="64" t="s">
        <v>27</v>
      </c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64"/>
      <c r="B50" s="64"/>
      <c r="C50" s="64"/>
      <c r="D50" s="100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64">
        <v>1</v>
      </c>
      <c r="B51" s="64"/>
      <c r="C51" s="64"/>
      <c r="D51" s="65">
        <v>2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64">
        <v>3</v>
      </c>
      <c r="AD51" s="64"/>
      <c r="AE51" s="64"/>
      <c r="AF51" s="64"/>
      <c r="AG51" s="64"/>
      <c r="AH51" s="64"/>
      <c r="AI51" s="64"/>
      <c r="AJ51" s="64"/>
      <c r="AK51" s="64">
        <v>4</v>
      </c>
      <c r="AL51" s="64"/>
      <c r="AM51" s="64"/>
      <c r="AN51" s="64"/>
      <c r="AO51" s="64"/>
      <c r="AP51" s="64"/>
      <c r="AQ51" s="64"/>
      <c r="AR51" s="64"/>
      <c r="AS51" s="64">
        <v>5</v>
      </c>
      <c r="AT51" s="64"/>
      <c r="AU51" s="64"/>
      <c r="AV51" s="64"/>
      <c r="AW51" s="64"/>
      <c r="AX51" s="64"/>
      <c r="AY51" s="64"/>
      <c r="AZ51" s="6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69" t="s">
        <v>6</v>
      </c>
      <c r="B52" s="69"/>
      <c r="C52" s="69"/>
      <c r="D52" s="48" t="s">
        <v>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110" t="s">
        <v>8</v>
      </c>
      <c r="AD52" s="110"/>
      <c r="AE52" s="110"/>
      <c r="AF52" s="110"/>
      <c r="AG52" s="110"/>
      <c r="AH52" s="110"/>
      <c r="AI52" s="110"/>
      <c r="AJ52" s="110"/>
      <c r="AK52" s="110" t="s">
        <v>9</v>
      </c>
      <c r="AL52" s="110"/>
      <c r="AM52" s="110"/>
      <c r="AN52" s="110"/>
      <c r="AO52" s="110"/>
      <c r="AP52" s="110"/>
      <c r="AQ52" s="110"/>
      <c r="AR52" s="110"/>
      <c r="AS52" s="58" t="s">
        <v>10</v>
      </c>
      <c r="AT52" s="110"/>
      <c r="AU52" s="110"/>
      <c r="AV52" s="110"/>
      <c r="AW52" s="110"/>
      <c r="AX52" s="110"/>
      <c r="AY52" s="110"/>
      <c r="AZ52" s="110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>
      <c r="A53" s="69">
        <v>1</v>
      </c>
      <c r="B53" s="69"/>
      <c r="C53" s="69"/>
      <c r="D53" s="41" t="s">
        <v>66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7">
        <f>900000-224000+280000+400000+50000+85000</f>
        <v>1491000</v>
      </c>
      <c r="AD53" s="57"/>
      <c r="AE53" s="57"/>
      <c r="AF53" s="57"/>
      <c r="AG53" s="57"/>
      <c r="AH53" s="57"/>
      <c r="AI53" s="57"/>
      <c r="AJ53" s="57"/>
      <c r="AK53" s="57">
        <v>0</v>
      </c>
      <c r="AL53" s="57"/>
      <c r="AM53" s="57"/>
      <c r="AN53" s="57"/>
      <c r="AO53" s="57"/>
      <c r="AP53" s="57"/>
      <c r="AQ53" s="57"/>
      <c r="AR53" s="57"/>
      <c r="AS53" s="57">
        <f aca="true" t="shared" si="0" ref="AS53:AS60">AC53+AK53</f>
        <v>1491000</v>
      </c>
      <c r="AT53" s="57"/>
      <c r="AU53" s="57"/>
      <c r="AV53" s="57"/>
      <c r="AW53" s="57"/>
      <c r="AX53" s="57"/>
      <c r="AY53" s="57"/>
      <c r="AZ53" s="57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60" ht="38.25" customHeight="1">
      <c r="A54" s="69">
        <v>2</v>
      </c>
      <c r="B54" s="69"/>
      <c r="C54" s="69"/>
      <c r="D54" s="41" t="s">
        <v>67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57">
        <f>48000</f>
        <v>48000</v>
      </c>
      <c r="AD54" s="57"/>
      <c r="AE54" s="57"/>
      <c r="AF54" s="57"/>
      <c r="AG54" s="57"/>
      <c r="AH54" s="57"/>
      <c r="AI54" s="57"/>
      <c r="AJ54" s="57"/>
      <c r="AK54" s="57">
        <v>0</v>
      </c>
      <c r="AL54" s="57"/>
      <c r="AM54" s="57"/>
      <c r="AN54" s="57"/>
      <c r="AO54" s="57"/>
      <c r="AP54" s="57"/>
      <c r="AQ54" s="57"/>
      <c r="AR54" s="57"/>
      <c r="AS54" s="57">
        <f t="shared" si="0"/>
        <v>48000</v>
      </c>
      <c r="AT54" s="57"/>
      <c r="AU54" s="57"/>
      <c r="AV54" s="57"/>
      <c r="AW54" s="57"/>
      <c r="AX54" s="57"/>
      <c r="AY54" s="57"/>
      <c r="AZ54" s="57"/>
      <c r="BA54" s="21"/>
      <c r="BB54" s="21"/>
      <c r="BC54" s="21"/>
      <c r="BD54" s="21"/>
      <c r="BE54" s="21"/>
      <c r="BF54" s="21"/>
      <c r="BG54" s="21"/>
      <c r="BH54" s="21"/>
    </row>
    <row r="55" spans="1:60" ht="38.25" customHeight="1">
      <c r="A55" s="69">
        <v>3</v>
      </c>
      <c r="B55" s="69"/>
      <c r="C55" s="69"/>
      <c r="D55" s="41" t="s">
        <v>68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57">
        <f>220000+300000+50000</f>
        <v>570000</v>
      </c>
      <c r="AD55" s="57"/>
      <c r="AE55" s="57"/>
      <c r="AF55" s="57"/>
      <c r="AG55" s="57"/>
      <c r="AH55" s="57"/>
      <c r="AI55" s="57"/>
      <c r="AJ55" s="57"/>
      <c r="AK55" s="57">
        <v>0</v>
      </c>
      <c r="AL55" s="57"/>
      <c r="AM55" s="57"/>
      <c r="AN55" s="57"/>
      <c r="AO55" s="57"/>
      <c r="AP55" s="57"/>
      <c r="AQ55" s="57"/>
      <c r="AR55" s="57"/>
      <c r="AS55" s="57">
        <f t="shared" si="0"/>
        <v>570000</v>
      </c>
      <c r="AT55" s="57"/>
      <c r="AU55" s="57"/>
      <c r="AV55" s="57"/>
      <c r="AW55" s="57"/>
      <c r="AX55" s="57"/>
      <c r="AY55" s="57"/>
      <c r="AZ55" s="57"/>
      <c r="BA55" s="21"/>
      <c r="BB55" s="21"/>
      <c r="BC55" s="21"/>
      <c r="BD55" s="21"/>
      <c r="BE55" s="21"/>
      <c r="BF55" s="21"/>
      <c r="BG55" s="21"/>
      <c r="BH55" s="21"/>
    </row>
    <row r="56" spans="1:60" ht="25.5" customHeight="1">
      <c r="A56" s="69">
        <v>4</v>
      </c>
      <c r="B56" s="69"/>
      <c r="C56" s="69"/>
      <c r="D56" s="41" t="s">
        <v>69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57">
        <v>1000000</v>
      </c>
      <c r="AD56" s="57"/>
      <c r="AE56" s="57"/>
      <c r="AF56" s="57"/>
      <c r="AG56" s="57"/>
      <c r="AH56" s="57"/>
      <c r="AI56" s="57"/>
      <c r="AJ56" s="57"/>
      <c r="AK56" s="57">
        <v>0</v>
      </c>
      <c r="AL56" s="57"/>
      <c r="AM56" s="57"/>
      <c r="AN56" s="57"/>
      <c r="AO56" s="57"/>
      <c r="AP56" s="57"/>
      <c r="AQ56" s="57"/>
      <c r="AR56" s="57"/>
      <c r="AS56" s="57">
        <f t="shared" si="0"/>
        <v>1000000</v>
      </c>
      <c r="AT56" s="57"/>
      <c r="AU56" s="57"/>
      <c r="AV56" s="57"/>
      <c r="AW56" s="57"/>
      <c r="AX56" s="57"/>
      <c r="AY56" s="57"/>
      <c r="AZ56" s="57"/>
      <c r="BA56" s="21"/>
      <c r="BB56" s="21"/>
      <c r="BC56" s="21"/>
      <c r="BD56" s="21"/>
      <c r="BE56" s="21"/>
      <c r="BF56" s="21"/>
      <c r="BG56" s="21"/>
      <c r="BH56" s="21"/>
    </row>
    <row r="57" spans="1:60" ht="25.5" customHeight="1">
      <c r="A57" s="48">
        <v>5</v>
      </c>
      <c r="B57" s="59"/>
      <c r="C57" s="60"/>
      <c r="D57" s="41" t="s">
        <v>110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39"/>
      <c r="AC57" s="43">
        <f>100000-50000-35000</f>
        <v>15000</v>
      </c>
      <c r="AD57" s="46"/>
      <c r="AE57" s="46"/>
      <c r="AF57" s="46"/>
      <c r="AG57" s="46"/>
      <c r="AH57" s="46"/>
      <c r="AI57" s="46"/>
      <c r="AJ57" s="47"/>
      <c r="AK57" s="43">
        <v>0</v>
      </c>
      <c r="AL57" s="46"/>
      <c r="AM57" s="46"/>
      <c r="AN57" s="46"/>
      <c r="AO57" s="46"/>
      <c r="AP57" s="46"/>
      <c r="AQ57" s="46"/>
      <c r="AR57" s="47"/>
      <c r="AS57" s="43">
        <f t="shared" si="0"/>
        <v>15000</v>
      </c>
      <c r="AT57" s="46"/>
      <c r="AU57" s="46"/>
      <c r="AV57" s="46"/>
      <c r="AW57" s="46"/>
      <c r="AX57" s="46"/>
      <c r="AY57" s="46"/>
      <c r="AZ57" s="47"/>
      <c r="BA57" s="21"/>
      <c r="BB57" s="21"/>
      <c r="BC57" s="21"/>
      <c r="BD57" s="21"/>
      <c r="BE57" s="21"/>
      <c r="BF57" s="21"/>
      <c r="BG57" s="21"/>
      <c r="BH57" s="21"/>
    </row>
    <row r="58" spans="1:60" ht="25.5" customHeight="1">
      <c r="A58" s="48">
        <v>6</v>
      </c>
      <c r="B58" s="59"/>
      <c r="C58" s="60"/>
      <c r="D58" s="49" t="s">
        <v>111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2"/>
      <c r="AC58" s="43">
        <v>124000</v>
      </c>
      <c r="AD58" s="46"/>
      <c r="AE58" s="46"/>
      <c r="AF58" s="46"/>
      <c r="AG58" s="46"/>
      <c r="AH58" s="46"/>
      <c r="AI58" s="46"/>
      <c r="AJ58" s="47"/>
      <c r="AK58" s="43">
        <v>0</v>
      </c>
      <c r="AL58" s="46"/>
      <c r="AM58" s="46"/>
      <c r="AN58" s="46"/>
      <c r="AO58" s="46"/>
      <c r="AP58" s="46"/>
      <c r="AQ58" s="46"/>
      <c r="AR58" s="47"/>
      <c r="AS58" s="43">
        <f t="shared" si="0"/>
        <v>124000</v>
      </c>
      <c r="AT58" s="46"/>
      <c r="AU58" s="46"/>
      <c r="AV58" s="46"/>
      <c r="AW58" s="46"/>
      <c r="AX58" s="46"/>
      <c r="AY58" s="46"/>
      <c r="AZ58" s="47"/>
      <c r="BA58" s="21"/>
      <c r="BB58" s="21"/>
      <c r="BC58" s="21"/>
      <c r="BD58" s="21"/>
      <c r="BE58" s="21"/>
      <c r="BF58" s="21"/>
      <c r="BG58" s="21"/>
      <c r="BH58" s="21"/>
    </row>
    <row r="59" spans="1:60" ht="38.25" customHeight="1">
      <c r="A59" s="48">
        <v>7</v>
      </c>
      <c r="B59" s="44"/>
      <c r="C59" s="45"/>
      <c r="D59" s="49" t="s">
        <v>118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43">
        <f>1190000+300000-150000</f>
        <v>1340000</v>
      </c>
      <c r="AD59" s="44"/>
      <c r="AE59" s="44"/>
      <c r="AF59" s="44"/>
      <c r="AG59" s="44"/>
      <c r="AH59" s="44"/>
      <c r="AI59" s="44"/>
      <c r="AJ59" s="45"/>
      <c r="AK59" s="43">
        <v>0</v>
      </c>
      <c r="AL59" s="44"/>
      <c r="AM59" s="44"/>
      <c r="AN59" s="44"/>
      <c r="AO59" s="44"/>
      <c r="AP59" s="44"/>
      <c r="AQ59" s="44"/>
      <c r="AR59" s="45"/>
      <c r="AS59" s="43">
        <f>AC59+AK59</f>
        <v>1340000</v>
      </c>
      <c r="AT59" s="44"/>
      <c r="AU59" s="44"/>
      <c r="AV59" s="44"/>
      <c r="AW59" s="44"/>
      <c r="AX59" s="44"/>
      <c r="AY59" s="44"/>
      <c r="AZ59" s="45"/>
      <c r="BA59" s="21"/>
      <c r="BB59" s="21"/>
      <c r="BC59" s="21"/>
      <c r="BD59" s="21"/>
      <c r="BE59" s="21"/>
      <c r="BF59" s="21"/>
      <c r="BG59" s="21"/>
      <c r="BH59" s="21"/>
    </row>
    <row r="60" spans="1:60" s="4" customFormat="1" ht="35.25" customHeight="1">
      <c r="A60" s="112"/>
      <c r="B60" s="112"/>
      <c r="C60" s="112"/>
      <c r="D60" s="137" t="s">
        <v>70</v>
      </c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9"/>
      <c r="AC60" s="120">
        <f>AC53+AC54+AC55+AC56+AC57+AC58+AC59</f>
        <v>4588000</v>
      </c>
      <c r="AD60" s="120"/>
      <c r="AE60" s="120"/>
      <c r="AF60" s="120"/>
      <c r="AG60" s="120"/>
      <c r="AH60" s="120"/>
      <c r="AI60" s="120"/>
      <c r="AJ60" s="120"/>
      <c r="AK60" s="120">
        <v>0</v>
      </c>
      <c r="AL60" s="120"/>
      <c r="AM60" s="120"/>
      <c r="AN60" s="120"/>
      <c r="AO60" s="120"/>
      <c r="AP60" s="120"/>
      <c r="AQ60" s="120"/>
      <c r="AR60" s="120"/>
      <c r="AS60" s="120">
        <f t="shared" si="0"/>
        <v>4588000</v>
      </c>
      <c r="AT60" s="120"/>
      <c r="AU60" s="120"/>
      <c r="AV60" s="120"/>
      <c r="AW60" s="120"/>
      <c r="AX60" s="120"/>
      <c r="AY60" s="120"/>
      <c r="AZ60" s="120"/>
      <c r="BA60" s="38"/>
      <c r="BB60" s="38"/>
      <c r="BC60" s="38"/>
      <c r="BD60" s="38"/>
      <c r="BE60" s="38"/>
      <c r="BF60" s="38"/>
      <c r="BG60" s="38"/>
      <c r="BH60" s="38"/>
    </row>
    <row r="61" ht="12.75" hidden="1"/>
    <row r="62" spans="1:64" ht="15.75" customHeight="1">
      <c r="A62" s="119" t="s">
        <v>42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</row>
    <row r="63" spans="1:64" ht="15" customHeight="1">
      <c r="A63" s="81" t="s">
        <v>102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51" ht="15.75" customHeight="1">
      <c r="A64" s="64" t="s">
        <v>28</v>
      </c>
      <c r="B64" s="64"/>
      <c r="C64" s="64"/>
      <c r="D64" s="97" t="s">
        <v>34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64" t="s">
        <v>29</v>
      </c>
      <c r="AC64" s="64"/>
      <c r="AD64" s="64"/>
      <c r="AE64" s="64"/>
      <c r="AF64" s="64"/>
      <c r="AG64" s="64"/>
      <c r="AH64" s="64"/>
      <c r="AI64" s="64"/>
      <c r="AJ64" s="64" t="s">
        <v>30</v>
      </c>
      <c r="AK64" s="64"/>
      <c r="AL64" s="64"/>
      <c r="AM64" s="64"/>
      <c r="AN64" s="64"/>
      <c r="AO64" s="64"/>
      <c r="AP64" s="64"/>
      <c r="AQ64" s="64"/>
      <c r="AR64" s="64" t="s">
        <v>27</v>
      </c>
      <c r="AS64" s="64"/>
      <c r="AT64" s="64"/>
      <c r="AU64" s="64"/>
      <c r="AV64" s="64"/>
      <c r="AW64" s="64"/>
      <c r="AX64" s="64"/>
      <c r="AY64" s="64"/>
    </row>
    <row r="65" spans="1:51" ht="28.5" customHeight="1">
      <c r="A65" s="64"/>
      <c r="B65" s="64"/>
      <c r="C65" s="64"/>
      <c r="D65" s="100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2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</row>
    <row r="66" spans="1:51" ht="15.75" customHeight="1">
      <c r="A66" s="64">
        <v>1</v>
      </c>
      <c r="B66" s="64"/>
      <c r="C66" s="64"/>
      <c r="D66" s="65">
        <v>2</v>
      </c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7"/>
      <c r="AB66" s="64">
        <v>3</v>
      </c>
      <c r="AC66" s="64"/>
      <c r="AD66" s="64"/>
      <c r="AE66" s="64"/>
      <c r="AF66" s="64"/>
      <c r="AG66" s="64"/>
      <c r="AH66" s="64"/>
      <c r="AI66" s="64"/>
      <c r="AJ66" s="64">
        <v>4</v>
      </c>
      <c r="AK66" s="64"/>
      <c r="AL66" s="64"/>
      <c r="AM66" s="64"/>
      <c r="AN66" s="64"/>
      <c r="AO66" s="64"/>
      <c r="AP66" s="64"/>
      <c r="AQ66" s="64"/>
      <c r="AR66" s="64">
        <v>5</v>
      </c>
      <c r="AS66" s="64"/>
      <c r="AT66" s="64"/>
      <c r="AU66" s="64"/>
      <c r="AV66" s="64"/>
      <c r="AW66" s="64"/>
      <c r="AX66" s="64"/>
      <c r="AY66" s="64"/>
    </row>
    <row r="67" spans="1:79" ht="12.75" customHeight="1" hidden="1">
      <c r="A67" s="69" t="s">
        <v>6</v>
      </c>
      <c r="B67" s="69"/>
      <c r="C67" s="69"/>
      <c r="D67" s="103" t="s">
        <v>7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5"/>
      <c r="AB67" s="110" t="s">
        <v>8</v>
      </c>
      <c r="AC67" s="110"/>
      <c r="AD67" s="110"/>
      <c r="AE67" s="110"/>
      <c r="AF67" s="110"/>
      <c r="AG67" s="110"/>
      <c r="AH67" s="110"/>
      <c r="AI67" s="110"/>
      <c r="AJ67" s="110" t="s">
        <v>9</v>
      </c>
      <c r="AK67" s="110"/>
      <c r="AL67" s="110"/>
      <c r="AM67" s="110"/>
      <c r="AN67" s="110"/>
      <c r="AO67" s="110"/>
      <c r="AP67" s="110"/>
      <c r="AQ67" s="110"/>
      <c r="AR67" s="110" t="s">
        <v>10</v>
      </c>
      <c r="AS67" s="110"/>
      <c r="AT67" s="110"/>
      <c r="AU67" s="110"/>
      <c r="AV67" s="110"/>
      <c r="AW67" s="110"/>
      <c r="AX67" s="110"/>
      <c r="AY67" s="110"/>
      <c r="CA67" s="1" t="s">
        <v>15</v>
      </c>
    </row>
    <row r="68" spans="1:79" ht="25.5" customHeight="1">
      <c r="A68" s="69">
        <v>1</v>
      </c>
      <c r="B68" s="69"/>
      <c r="C68" s="69"/>
      <c r="D68" s="41" t="s">
        <v>71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8"/>
      <c r="AB68" s="57">
        <v>1000000</v>
      </c>
      <c r="AC68" s="57"/>
      <c r="AD68" s="57"/>
      <c r="AE68" s="57"/>
      <c r="AF68" s="57"/>
      <c r="AG68" s="57"/>
      <c r="AH68" s="57"/>
      <c r="AI68" s="57"/>
      <c r="AJ68" s="57">
        <v>0</v>
      </c>
      <c r="AK68" s="57"/>
      <c r="AL68" s="57"/>
      <c r="AM68" s="57"/>
      <c r="AN68" s="57"/>
      <c r="AO68" s="57"/>
      <c r="AP68" s="57"/>
      <c r="AQ68" s="57"/>
      <c r="AR68" s="57">
        <f>AB68+AJ68</f>
        <v>1000000</v>
      </c>
      <c r="AS68" s="57"/>
      <c r="AT68" s="57"/>
      <c r="AU68" s="57"/>
      <c r="AV68" s="57"/>
      <c r="AW68" s="57"/>
      <c r="AX68" s="57"/>
      <c r="AY68" s="57"/>
      <c r="CA68" s="1" t="s">
        <v>16</v>
      </c>
    </row>
    <row r="69" spans="1:51" ht="25.5" customHeight="1">
      <c r="A69" s="69">
        <v>2</v>
      </c>
      <c r="B69" s="69"/>
      <c r="C69" s="69"/>
      <c r="D69" s="41" t="s">
        <v>72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8"/>
      <c r="AB69" s="57">
        <f>900000-224000+280000+400000+50000+85000</f>
        <v>1491000</v>
      </c>
      <c r="AC69" s="57"/>
      <c r="AD69" s="57"/>
      <c r="AE69" s="57"/>
      <c r="AF69" s="57"/>
      <c r="AG69" s="57"/>
      <c r="AH69" s="57"/>
      <c r="AI69" s="57"/>
      <c r="AJ69" s="57">
        <v>0</v>
      </c>
      <c r="AK69" s="57"/>
      <c r="AL69" s="57"/>
      <c r="AM69" s="57"/>
      <c r="AN69" s="57"/>
      <c r="AO69" s="57"/>
      <c r="AP69" s="57"/>
      <c r="AQ69" s="57"/>
      <c r="AR69" s="57">
        <f>AB69+AJ69</f>
        <v>1491000</v>
      </c>
      <c r="AS69" s="57"/>
      <c r="AT69" s="57"/>
      <c r="AU69" s="57"/>
      <c r="AV69" s="57"/>
      <c r="AW69" s="57"/>
      <c r="AX69" s="57"/>
      <c r="AY69" s="57"/>
    </row>
    <row r="70" spans="1:51" ht="12.75" customHeight="1">
      <c r="A70" s="69">
        <v>3</v>
      </c>
      <c r="B70" s="69"/>
      <c r="C70" s="69"/>
      <c r="D70" s="41" t="s">
        <v>73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8"/>
      <c r="AB70" s="57">
        <v>48000</v>
      </c>
      <c r="AC70" s="57"/>
      <c r="AD70" s="57"/>
      <c r="AE70" s="57"/>
      <c r="AF70" s="57"/>
      <c r="AG70" s="57"/>
      <c r="AH70" s="57"/>
      <c r="AI70" s="57"/>
      <c r="AJ70" s="57">
        <v>0</v>
      </c>
      <c r="AK70" s="57"/>
      <c r="AL70" s="57"/>
      <c r="AM70" s="57"/>
      <c r="AN70" s="57"/>
      <c r="AO70" s="57"/>
      <c r="AP70" s="57"/>
      <c r="AQ70" s="57"/>
      <c r="AR70" s="57">
        <f>AB70+AJ70</f>
        <v>48000</v>
      </c>
      <c r="AS70" s="57"/>
      <c r="AT70" s="57"/>
      <c r="AU70" s="57"/>
      <c r="AV70" s="57"/>
      <c r="AW70" s="57"/>
      <c r="AX70" s="57"/>
      <c r="AY70" s="57"/>
    </row>
    <row r="71" spans="1:51" ht="38.25" customHeight="1">
      <c r="A71" s="69">
        <v>4</v>
      </c>
      <c r="B71" s="69"/>
      <c r="C71" s="69"/>
      <c r="D71" s="41" t="s">
        <v>74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8"/>
      <c r="AB71" s="57">
        <f>220000+300000+50000</f>
        <v>570000</v>
      </c>
      <c r="AC71" s="57"/>
      <c r="AD71" s="57"/>
      <c r="AE71" s="57"/>
      <c r="AF71" s="57"/>
      <c r="AG71" s="57"/>
      <c r="AH71" s="57"/>
      <c r="AI71" s="57"/>
      <c r="AJ71" s="57">
        <v>0</v>
      </c>
      <c r="AK71" s="57"/>
      <c r="AL71" s="57"/>
      <c r="AM71" s="57"/>
      <c r="AN71" s="57"/>
      <c r="AO71" s="57"/>
      <c r="AP71" s="57"/>
      <c r="AQ71" s="57"/>
      <c r="AR71" s="57">
        <f>AB71+AJ71</f>
        <v>570000</v>
      </c>
      <c r="AS71" s="57"/>
      <c r="AT71" s="57"/>
      <c r="AU71" s="57"/>
      <c r="AV71" s="57"/>
      <c r="AW71" s="57"/>
      <c r="AX71" s="57"/>
      <c r="AY71" s="57"/>
    </row>
    <row r="72" spans="1:51" ht="27" customHeight="1">
      <c r="A72" s="48">
        <v>5</v>
      </c>
      <c r="B72" s="59"/>
      <c r="C72" s="60"/>
      <c r="D72" s="41" t="s">
        <v>112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39"/>
      <c r="AB72" s="43">
        <f>100000-50000-35000</f>
        <v>15000</v>
      </c>
      <c r="AC72" s="46"/>
      <c r="AD72" s="46"/>
      <c r="AE72" s="46"/>
      <c r="AF72" s="46"/>
      <c r="AG72" s="46"/>
      <c r="AH72" s="46"/>
      <c r="AI72" s="47"/>
      <c r="AJ72" s="43">
        <v>0</v>
      </c>
      <c r="AK72" s="46"/>
      <c r="AL72" s="46"/>
      <c r="AM72" s="46"/>
      <c r="AN72" s="46"/>
      <c r="AO72" s="46"/>
      <c r="AP72" s="46"/>
      <c r="AQ72" s="47"/>
      <c r="AR72" s="43">
        <f>AB72</f>
        <v>15000</v>
      </c>
      <c r="AS72" s="46"/>
      <c r="AT72" s="46"/>
      <c r="AU72" s="46"/>
      <c r="AV72" s="46"/>
      <c r="AW72" s="46"/>
      <c r="AX72" s="46"/>
      <c r="AY72" s="47"/>
    </row>
    <row r="73" spans="1:51" ht="27" customHeight="1">
      <c r="A73" s="48">
        <v>6</v>
      </c>
      <c r="B73" s="59"/>
      <c r="C73" s="60"/>
      <c r="D73" s="49" t="s">
        <v>111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2"/>
      <c r="AB73" s="43">
        <v>124000</v>
      </c>
      <c r="AC73" s="46"/>
      <c r="AD73" s="46"/>
      <c r="AE73" s="46"/>
      <c r="AF73" s="46"/>
      <c r="AG73" s="46"/>
      <c r="AH73" s="46"/>
      <c r="AI73" s="47"/>
      <c r="AJ73" s="43">
        <v>0</v>
      </c>
      <c r="AK73" s="46"/>
      <c r="AL73" s="46"/>
      <c r="AM73" s="46"/>
      <c r="AN73" s="46"/>
      <c r="AO73" s="46"/>
      <c r="AP73" s="46"/>
      <c r="AQ73" s="47"/>
      <c r="AR73" s="43">
        <f>AB73</f>
        <v>124000</v>
      </c>
      <c r="AS73" s="46"/>
      <c r="AT73" s="46"/>
      <c r="AU73" s="46"/>
      <c r="AV73" s="46"/>
      <c r="AW73" s="46"/>
      <c r="AX73" s="46"/>
      <c r="AY73" s="47"/>
    </row>
    <row r="74" spans="1:51" ht="39" customHeight="1">
      <c r="A74" s="48">
        <v>7</v>
      </c>
      <c r="B74" s="44"/>
      <c r="C74" s="45"/>
      <c r="D74" s="49" t="s">
        <v>118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1"/>
      <c r="AB74" s="43">
        <f>1190000+300000-150000</f>
        <v>1340000</v>
      </c>
      <c r="AC74" s="63"/>
      <c r="AD74" s="63"/>
      <c r="AE74" s="63"/>
      <c r="AF74" s="63"/>
      <c r="AG74" s="63"/>
      <c r="AH74" s="63"/>
      <c r="AI74" s="40"/>
      <c r="AJ74" s="43">
        <v>0</v>
      </c>
      <c r="AK74" s="44"/>
      <c r="AL74" s="44"/>
      <c r="AM74" s="44"/>
      <c r="AN74" s="44"/>
      <c r="AO74" s="44"/>
      <c r="AP74" s="44"/>
      <c r="AQ74" s="45"/>
      <c r="AR74" s="43">
        <f>AB74+AJ74</f>
        <v>1340000</v>
      </c>
      <c r="AS74" s="44"/>
      <c r="AT74" s="44"/>
      <c r="AU74" s="44"/>
      <c r="AV74" s="44"/>
      <c r="AW74" s="44"/>
      <c r="AX74" s="44"/>
      <c r="AY74" s="45"/>
    </row>
    <row r="75" spans="1:51" s="4" customFormat="1" ht="15.75" customHeight="1">
      <c r="A75" s="140"/>
      <c r="B75" s="141"/>
      <c r="C75" s="142"/>
      <c r="D75" s="137" t="s">
        <v>27</v>
      </c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4"/>
      <c r="AB75" s="124">
        <f>AB68+AB69+AB70+AB71+AB72+AB73+AB74</f>
        <v>4588000</v>
      </c>
      <c r="AC75" s="125"/>
      <c r="AD75" s="125"/>
      <c r="AE75" s="125"/>
      <c r="AF75" s="125"/>
      <c r="AG75" s="125"/>
      <c r="AH75" s="125"/>
      <c r="AI75" s="126"/>
      <c r="AJ75" s="124">
        <v>0</v>
      </c>
      <c r="AK75" s="125"/>
      <c r="AL75" s="125"/>
      <c r="AM75" s="125"/>
      <c r="AN75" s="125"/>
      <c r="AO75" s="125"/>
      <c r="AP75" s="125"/>
      <c r="AQ75" s="126"/>
      <c r="AR75" s="124">
        <f>AB75+AJ75</f>
        <v>4588000</v>
      </c>
      <c r="AS75" s="125"/>
      <c r="AT75" s="125"/>
      <c r="AU75" s="125"/>
      <c r="AV75" s="125"/>
      <c r="AW75" s="125"/>
      <c r="AX75" s="125"/>
      <c r="AY75" s="126"/>
    </row>
    <row r="77" spans="1:64" ht="15.75" customHeight="1">
      <c r="A77" s="70" t="s">
        <v>43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</row>
    <row r="78" spans="1:64" ht="30" customHeight="1">
      <c r="A78" s="64" t="s">
        <v>28</v>
      </c>
      <c r="B78" s="64"/>
      <c r="C78" s="64"/>
      <c r="D78" s="64"/>
      <c r="E78" s="64"/>
      <c r="F78" s="64"/>
      <c r="G78" s="65" t="s">
        <v>44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64" t="s">
        <v>2</v>
      </c>
      <c r="AA78" s="64"/>
      <c r="AB78" s="64"/>
      <c r="AC78" s="64"/>
      <c r="AD78" s="64"/>
      <c r="AE78" s="64" t="s">
        <v>1</v>
      </c>
      <c r="AF78" s="64"/>
      <c r="AG78" s="64"/>
      <c r="AH78" s="64"/>
      <c r="AI78" s="64"/>
      <c r="AJ78" s="64"/>
      <c r="AK78" s="64"/>
      <c r="AL78" s="64"/>
      <c r="AM78" s="64"/>
      <c r="AN78" s="64"/>
      <c r="AO78" s="65" t="s">
        <v>29</v>
      </c>
      <c r="AP78" s="66"/>
      <c r="AQ78" s="66"/>
      <c r="AR78" s="66"/>
      <c r="AS78" s="66"/>
      <c r="AT78" s="66"/>
      <c r="AU78" s="66"/>
      <c r="AV78" s="67"/>
      <c r="AW78" s="65" t="s">
        <v>30</v>
      </c>
      <c r="AX78" s="66"/>
      <c r="AY78" s="66"/>
      <c r="AZ78" s="66"/>
      <c r="BA78" s="66"/>
      <c r="BB78" s="66"/>
      <c r="BC78" s="66"/>
      <c r="BD78" s="67"/>
      <c r="BE78" s="65" t="s">
        <v>27</v>
      </c>
      <c r="BF78" s="66"/>
      <c r="BG78" s="66"/>
      <c r="BH78" s="66"/>
      <c r="BI78" s="66"/>
      <c r="BJ78" s="66"/>
      <c r="BK78" s="66"/>
      <c r="BL78" s="67"/>
    </row>
    <row r="79" spans="1:64" ht="15.75" customHeight="1">
      <c r="A79" s="64">
        <v>1</v>
      </c>
      <c r="B79" s="64"/>
      <c r="C79" s="64"/>
      <c r="D79" s="64"/>
      <c r="E79" s="64"/>
      <c r="F79" s="64"/>
      <c r="G79" s="65">
        <v>2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7"/>
      <c r="Z79" s="64">
        <v>3</v>
      </c>
      <c r="AA79" s="64"/>
      <c r="AB79" s="64"/>
      <c r="AC79" s="64"/>
      <c r="AD79" s="64"/>
      <c r="AE79" s="64">
        <v>4</v>
      </c>
      <c r="AF79" s="64"/>
      <c r="AG79" s="64"/>
      <c r="AH79" s="64"/>
      <c r="AI79" s="64"/>
      <c r="AJ79" s="64"/>
      <c r="AK79" s="64"/>
      <c r="AL79" s="64"/>
      <c r="AM79" s="64"/>
      <c r="AN79" s="64"/>
      <c r="AO79" s="64">
        <v>5</v>
      </c>
      <c r="AP79" s="64"/>
      <c r="AQ79" s="64"/>
      <c r="AR79" s="64"/>
      <c r="AS79" s="64"/>
      <c r="AT79" s="64"/>
      <c r="AU79" s="64"/>
      <c r="AV79" s="64"/>
      <c r="AW79" s="65">
        <v>6</v>
      </c>
      <c r="AX79" s="66"/>
      <c r="AY79" s="66"/>
      <c r="AZ79" s="66"/>
      <c r="BA79" s="66"/>
      <c r="BB79" s="66"/>
      <c r="BC79" s="66"/>
      <c r="BD79" s="67"/>
      <c r="BE79" s="64">
        <v>7</v>
      </c>
      <c r="BF79" s="64"/>
      <c r="BG79" s="64"/>
      <c r="BH79" s="64"/>
      <c r="BI79" s="64"/>
      <c r="BJ79" s="64"/>
      <c r="BK79" s="64"/>
      <c r="BL79" s="64"/>
    </row>
    <row r="80" spans="1:79" ht="12.75" customHeight="1" hidden="1">
      <c r="A80" s="69" t="s">
        <v>33</v>
      </c>
      <c r="B80" s="69"/>
      <c r="C80" s="69"/>
      <c r="D80" s="69"/>
      <c r="E80" s="69"/>
      <c r="F80" s="69"/>
      <c r="G80" s="103" t="s">
        <v>7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69" t="s">
        <v>19</v>
      </c>
      <c r="AA80" s="69"/>
      <c r="AB80" s="69"/>
      <c r="AC80" s="69"/>
      <c r="AD80" s="69"/>
      <c r="AE80" s="109" t="s">
        <v>32</v>
      </c>
      <c r="AF80" s="109"/>
      <c r="AG80" s="109"/>
      <c r="AH80" s="109"/>
      <c r="AI80" s="109"/>
      <c r="AJ80" s="109"/>
      <c r="AK80" s="109"/>
      <c r="AL80" s="109"/>
      <c r="AM80" s="109"/>
      <c r="AN80" s="103"/>
      <c r="AO80" s="110" t="s">
        <v>8</v>
      </c>
      <c r="AP80" s="110"/>
      <c r="AQ80" s="110"/>
      <c r="AR80" s="110"/>
      <c r="AS80" s="110"/>
      <c r="AT80" s="110"/>
      <c r="AU80" s="110"/>
      <c r="AV80" s="110"/>
      <c r="AW80" s="121" t="s">
        <v>31</v>
      </c>
      <c r="AX80" s="122"/>
      <c r="AY80" s="122"/>
      <c r="AZ80" s="122"/>
      <c r="BA80" s="122"/>
      <c r="BB80" s="122"/>
      <c r="BC80" s="122"/>
      <c r="BD80" s="123"/>
      <c r="BE80" s="110" t="s">
        <v>76</v>
      </c>
      <c r="BF80" s="110"/>
      <c r="BG80" s="110"/>
      <c r="BH80" s="110"/>
      <c r="BI80" s="110"/>
      <c r="BJ80" s="110"/>
      <c r="BK80" s="110"/>
      <c r="BL80" s="110"/>
      <c r="CA80" s="1" t="s">
        <v>17</v>
      </c>
    </row>
    <row r="81" spans="1:79" s="4" customFormat="1" ht="12.75" customHeight="1">
      <c r="A81" s="112">
        <v>0</v>
      </c>
      <c r="B81" s="112"/>
      <c r="C81" s="112"/>
      <c r="D81" s="112"/>
      <c r="E81" s="112"/>
      <c r="F81" s="112"/>
      <c r="G81" s="106" t="s">
        <v>75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13"/>
      <c r="AA81" s="113"/>
      <c r="AB81" s="113"/>
      <c r="AC81" s="113"/>
      <c r="AD81" s="113"/>
      <c r="AE81" s="114"/>
      <c r="AF81" s="114"/>
      <c r="AG81" s="114"/>
      <c r="AH81" s="114"/>
      <c r="AI81" s="114"/>
      <c r="AJ81" s="114"/>
      <c r="AK81" s="114"/>
      <c r="AL81" s="114"/>
      <c r="AM81" s="114"/>
      <c r="AN81" s="115"/>
      <c r="AO81" s="120"/>
      <c r="AP81" s="120"/>
      <c r="AQ81" s="120"/>
      <c r="AR81" s="120"/>
      <c r="AS81" s="120"/>
      <c r="AT81" s="120"/>
      <c r="AU81" s="120"/>
      <c r="AV81" s="120"/>
      <c r="AW81" s="124"/>
      <c r="AX81" s="125"/>
      <c r="AY81" s="125"/>
      <c r="AZ81" s="125"/>
      <c r="BA81" s="125"/>
      <c r="BB81" s="125"/>
      <c r="BC81" s="125"/>
      <c r="BD81" s="126"/>
      <c r="BE81" s="120"/>
      <c r="BF81" s="120"/>
      <c r="BG81" s="120"/>
      <c r="BH81" s="120"/>
      <c r="BI81" s="120"/>
      <c r="BJ81" s="120"/>
      <c r="BK81" s="120"/>
      <c r="BL81" s="120"/>
      <c r="CA81" s="4" t="s">
        <v>18</v>
      </c>
    </row>
    <row r="82" spans="1:64" ht="12.75" customHeight="1">
      <c r="A82" s="69">
        <v>0</v>
      </c>
      <c r="B82" s="69"/>
      <c r="C82" s="69"/>
      <c r="D82" s="69"/>
      <c r="E82" s="69"/>
      <c r="F82" s="69"/>
      <c r="G82" s="49" t="s">
        <v>77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6"/>
      <c r="Z82" s="58" t="s">
        <v>78</v>
      </c>
      <c r="AA82" s="58"/>
      <c r="AB82" s="58"/>
      <c r="AC82" s="58"/>
      <c r="AD82" s="58"/>
      <c r="AE82" s="58" t="s">
        <v>79</v>
      </c>
      <c r="AF82" s="58"/>
      <c r="AG82" s="58"/>
      <c r="AH82" s="58"/>
      <c r="AI82" s="58"/>
      <c r="AJ82" s="58"/>
      <c r="AK82" s="58"/>
      <c r="AL82" s="58"/>
      <c r="AM82" s="58"/>
      <c r="AN82" s="52"/>
      <c r="AO82" s="57">
        <f>852+20+7</f>
        <v>879</v>
      </c>
      <c r="AP82" s="57"/>
      <c r="AQ82" s="57"/>
      <c r="AR82" s="57"/>
      <c r="AS82" s="57"/>
      <c r="AT82" s="57"/>
      <c r="AU82" s="57"/>
      <c r="AV82" s="57"/>
      <c r="AW82" s="43">
        <v>0</v>
      </c>
      <c r="AX82" s="46"/>
      <c r="AY82" s="46"/>
      <c r="AZ82" s="46"/>
      <c r="BA82" s="46"/>
      <c r="BB82" s="46"/>
      <c r="BC82" s="46"/>
      <c r="BD82" s="47"/>
      <c r="BE82" s="57">
        <f>AO82</f>
        <v>879</v>
      </c>
      <c r="BF82" s="57"/>
      <c r="BG82" s="57"/>
      <c r="BH82" s="57"/>
      <c r="BI82" s="57"/>
      <c r="BJ82" s="57"/>
      <c r="BK82" s="57"/>
      <c r="BL82" s="57"/>
    </row>
    <row r="83" spans="1:64" ht="12.75" customHeight="1">
      <c r="A83" s="69">
        <v>0</v>
      </c>
      <c r="B83" s="69"/>
      <c r="C83" s="69"/>
      <c r="D83" s="69"/>
      <c r="E83" s="69"/>
      <c r="F83" s="69"/>
      <c r="G83" s="49" t="s">
        <v>80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6"/>
      <c r="Z83" s="58" t="s">
        <v>78</v>
      </c>
      <c r="AA83" s="58"/>
      <c r="AB83" s="58"/>
      <c r="AC83" s="58"/>
      <c r="AD83" s="58"/>
      <c r="AE83" s="58" t="s">
        <v>79</v>
      </c>
      <c r="AF83" s="58"/>
      <c r="AG83" s="58"/>
      <c r="AH83" s="58"/>
      <c r="AI83" s="58"/>
      <c r="AJ83" s="58"/>
      <c r="AK83" s="58"/>
      <c r="AL83" s="58"/>
      <c r="AM83" s="58"/>
      <c r="AN83" s="52"/>
      <c r="AO83" s="57">
        <f>320+10</f>
        <v>330</v>
      </c>
      <c r="AP83" s="57"/>
      <c r="AQ83" s="57"/>
      <c r="AR83" s="57"/>
      <c r="AS83" s="57"/>
      <c r="AT83" s="57"/>
      <c r="AU83" s="57"/>
      <c r="AV83" s="57"/>
      <c r="AW83" s="43">
        <v>0</v>
      </c>
      <c r="AX83" s="46"/>
      <c r="AY83" s="46"/>
      <c r="AZ83" s="46"/>
      <c r="BA83" s="46"/>
      <c r="BB83" s="46"/>
      <c r="BC83" s="46"/>
      <c r="BD83" s="47"/>
      <c r="BE83" s="57">
        <v>330</v>
      </c>
      <c r="BF83" s="57"/>
      <c r="BG83" s="57"/>
      <c r="BH83" s="57"/>
      <c r="BI83" s="57"/>
      <c r="BJ83" s="57"/>
      <c r="BK83" s="57"/>
      <c r="BL83" s="57"/>
    </row>
    <row r="84" spans="1:64" ht="12.75" customHeight="1">
      <c r="A84" s="69">
        <v>0</v>
      </c>
      <c r="B84" s="69"/>
      <c r="C84" s="69"/>
      <c r="D84" s="69"/>
      <c r="E84" s="69"/>
      <c r="F84" s="69"/>
      <c r="G84" s="49" t="s">
        <v>81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6"/>
      <c r="Z84" s="58" t="s">
        <v>78</v>
      </c>
      <c r="AA84" s="58"/>
      <c r="AB84" s="58"/>
      <c r="AC84" s="58"/>
      <c r="AD84" s="58"/>
      <c r="AE84" s="58" t="s">
        <v>79</v>
      </c>
      <c r="AF84" s="58"/>
      <c r="AG84" s="58"/>
      <c r="AH84" s="58"/>
      <c r="AI84" s="58"/>
      <c r="AJ84" s="58"/>
      <c r="AK84" s="58"/>
      <c r="AL84" s="58"/>
      <c r="AM84" s="58"/>
      <c r="AN84" s="52"/>
      <c r="AO84" s="57">
        <v>13</v>
      </c>
      <c r="AP84" s="57"/>
      <c r="AQ84" s="57"/>
      <c r="AR84" s="57"/>
      <c r="AS84" s="57"/>
      <c r="AT84" s="57"/>
      <c r="AU84" s="57"/>
      <c r="AV84" s="57"/>
      <c r="AW84" s="43">
        <v>0</v>
      </c>
      <c r="AX84" s="46"/>
      <c r="AY84" s="46"/>
      <c r="AZ84" s="46"/>
      <c r="BA84" s="46"/>
      <c r="BB84" s="46"/>
      <c r="BC84" s="46"/>
      <c r="BD84" s="47"/>
      <c r="BE84" s="57">
        <v>13</v>
      </c>
      <c r="BF84" s="57"/>
      <c r="BG84" s="57"/>
      <c r="BH84" s="57"/>
      <c r="BI84" s="57"/>
      <c r="BJ84" s="57"/>
      <c r="BK84" s="57"/>
      <c r="BL84" s="57"/>
    </row>
    <row r="85" spans="1:64" ht="12.75" customHeight="1">
      <c r="A85" s="69">
        <v>0</v>
      </c>
      <c r="B85" s="69"/>
      <c r="C85" s="69"/>
      <c r="D85" s="69"/>
      <c r="E85" s="69"/>
      <c r="F85" s="69"/>
      <c r="G85" s="49" t="s">
        <v>82</v>
      </c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6"/>
      <c r="Z85" s="58" t="s">
        <v>78</v>
      </c>
      <c r="AA85" s="58"/>
      <c r="AB85" s="58"/>
      <c r="AC85" s="58"/>
      <c r="AD85" s="58"/>
      <c r="AE85" s="58" t="s">
        <v>79</v>
      </c>
      <c r="AF85" s="58"/>
      <c r="AG85" s="58"/>
      <c r="AH85" s="58"/>
      <c r="AI85" s="58"/>
      <c r="AJ85" s="58"/>
      <c r="AK85" s="58"/>
      <c r="AL85" s="58"/>
      <c r="AM85" s="58"/>
      <c r="AN85" s="52"/>
      <c r="AO85" s="57">
        <f>514+30</f>
        <v>544</v>
      </c>
      <c r="AP85" s="57"/>
      <c r="AQ85" s="57"/>
      <c r="AR85" s="57"/>
      <c r="AS85" s="57"/>
      <c r="AT85" s="57"/>
      <c r="AU85" s="57"/>
      <c r="AV85" s="57"/>
      <c r="AW85" s="43">
        <v>0</v>
      </c>
      <c r="AX85" s="46"/>
      <c r="AY85" s="46"/>
      <c r="AZ85" s="46"/>
      <c r="BA85" s="46"/>
      <c r="BB85" s="46"/>
      <c r="BC85" s="46"/>
      <c r="BD85" s="47"/>
      <c r="BE85" s="57">
        <v>544</v>
      </c>
      <c r="BF85" s="57"/>
      <c r="BG85" s="57"/>
      <c r="BH85" s="57"/>
      <c r="BI85" s="57"/>
      <c r="BJ85" s="57"/>
      <c r="BK85" s="57"/>
      <c r="BL85" s="57"/>
    </row>
    <row r="86" spans="1:64" ht="12.75" customHeight="1">
      <c r="A86" s="69">
        <v>0</v>
      </c>
      <c r="B86" s="69"/>
      <c r="C86" s="69"/>
      <c r="D86" s="69"/>
      <c r="E86" s="69"/>
      <c r="F86" s="69"/>
      <c r="G86" s="49" t="s">
        <v>83</v>
      </c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58" t="s">
        <v>78</v>
      </c>
      <c r="AA86" s="58"/>
      <c r="AB86" s="58"/>
      <c r="AC86" s="58"/>
      <c r="AD86" s="58"/>
      <c r="AE86" s="52" t="s">
        <v>79</v>
      </c>
      <c r="AF86" s="63"/>
      <c r="AG86" s="63"/>
      <c r="AH86" s="63"/>
      <c r="AI86" s="63"/>
      <c r="AJ86" s="63"/>
      <c r="AK86" s="63"/>
      <c r="AL86" s="63"/>
      <c r="AM86" s="63"/>
      <c r="AN86" s="40"/>
      <c r="AO86" s="57">
        <v>5</v>
      </c>
      <c r="AP86" s="57"/>
      <c r="AQ86" s="57"/>
      <c r="AR86" s="57"/>
      <c r="AS86" s="57"/>
      <c r="AT86" s="57"/>
      <c r="AU86" s="57"/>
      <c r="AV86" s="57"/>
      <c r="AW86" s="43">
        <v>0</v>
      </c>
      <c r="AX86" s="46"/>
      <c r="AY86" s="46"/>
      <c r="AZ86" s="46"/>
      <c r="BA86" s="46"/>
      <c r="BB86" s="46"/>
      <c r="BC86" s="46"/>
      <c r="BD86" s="47"/>
      <c r="BE86" s="57">
        <v>5</v>
      </c>
      <c r="BF86" s="57"/>
      <c r="BG86" s="57"/>
      <c r="BH86" s="57"/>
      <c r="BI86" s="57"/>
      <c r="BJ86" s="57"/>
      <c r="BK86" s="57"/>
      <c r="BL86" s="57"/>
    </row>
    <row r="87" spans="1:64" ht="12.75" customHeight="1">
      <c r="A87" s="48"/>
      <c r="B87" s="59"/>
      <c r="C87" s="59"/>
      <c r="D87" s="59"/>
      <c r="E87" s="59"/>
      <c r="F87" s="60"/>
      <c r="G87" s="49" t="s">
        <v>113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2"/>
      <c r="Z87" s="58" t="s">
        <v>78</v>
      </c>
      <c r="AA87" s="58"/>
      <c r="AB87" s="58"/>
      <c r="AC87" s="58"/>
      <c r="AD87" s="58"/>
      <c r="AE87" s="52" t="s">
        <v>79</v>
      </c>
      <c r="AF87" s="63"/>
      <c r="AG87" s="63"/>
      <c r="AH87" s="63"/>
      <c r="AI87" s="63"/>
      <c r="AJ87" s="63"/>
      <c r="AK87" s="63"/>
      <c r="AL87" s="63"/>
      <c r="AM87" s="63"/>
      <c r="AN87" s="40"/>
      <c r="AO87" s="43">
        <v>3</v>
      </c>
      <c r="AP87" s="46"/>
      <c r="AQ87" s="46"/>
      <c r="AR87" s="46"/>
      <c r="AS87" s="46"/>
      <c r="AT87" s="46"/>
      <c r="AU87" s="46"/>
      <c r="AV87" s="47"/>
      <c r="AW87" s="43">
        <v>0</v>
      </c>
      <c r="AX87" s="46"/>
      <c r="AY87" s="46"/>
      <c r="AZ87" s="46"/>
      <c r="BA87" s="46"/>
      <c r="BB87" s="46"/>
      <c r="BC87" s="46"/>
      <c r="BD87" s="47"/>
      <c r="BE87" s="43">
        <v>3</v>
      </c>
      <c r="BF87" s="46"/>
      <c r="BG87" s="46"/>
      <c r="BH87" s="46"/>
      <c r="BI87" s="46"/>
      <c r="BJ87" s="46"/>
      <c r="BK87" s="46"/>
      <c r="BL87" s="47"/>
    </row>
    <row r="88" spans="1:64" ht="12.75" customHeight="1">
      <c r="A88" s="48"/>
      <c r="B88" s="59"/>
      <c r="C88" s="59"/>
      <c r="D88" s="59"/>
      <c r="E88" s="59"/>
      <c r="F88" s="60"/>
      <c r="G88" s="49" t="s">
        <v>114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58" t="s">
        <v>78</v>
      </c>
      <c r="AA88" s="58"/>
      <c r="AB88" s="58"/>
      <c r="AC88" s="58"/>
      <c r="AD88" s="58"/>
      <c r="AE88" s="52" t="s">
        <v>79</v>
      </c>
      <c r="AF88" s="63"/>
      <c r="AG88" s="63"/>
      <c r="AH88" s="63"/>
      <c r="AI88" s="63"/>
      <c r="AJ88" s="63"/>
      <c r="AK88" s="63"/>
      <c r="AL88" s="63"/>
      <c r="AM88" s="63"/>
      <c r="AN88" s="40"/>
      <c r="AO88" s="43">
        <v>7</v>
      </c>
      <c r="AP88" s="46"/>
      <c r="AQ88" s="46"/>
      <c r="AR88" s="46"/>
      <c r="AS88" s="46"/>
      <c r="AT88" s="46"/>
      <c r="AU88" s="46"/>
      <c r="AV88" s="47"/>
      <c r="AW88" s="43">
        <v>0</v>
      </c>
      <c r="AX88" s="46"/>
      <c r="AY88" s="46"/>
      <c r="AZ88" s="46"/>
      <c r="BA88" s="46"/>
      <c r="BB88" s="46"/>
      <c r="BC88" s="46"/>
      <c r="BD88" s="47"/>
      <c r="BE88" s="43">
        <v>7</v>
      </c>
      <c r="BF88" s="46"/>
      <c r="BG88" s="46"/>
      <c r="BH88" s="46"/>
      <c r="BI88" s="46"/>
      <c r="BJ88" s="46"/>
      <c r="BK88" s="46"/>
      <c r="BL88" s="47"/>
    </row>
    <row r="89" spans="1:64" ht="12.75" customHeight="1">
      <c r="A89" s="48"/>
      <c r="B89" s="44"/>
      <c r="C89" s="44"/>
      <c r="D89" s="44"/>
      <c r="E89" s="44"/>
      <c r="F89" s="45"/>
      <c r="G89" s="49" t="s">
        <v>121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  <c r="Z89" s="52" t="s">
        <v>78</v>
      </c>
      <c r="AA89" s="53"/>
      <c r="AB89" s="53"/>
      <c r="AC89" s="53"/>
      <c r="AD89" s="54"/>
      <c r="AE89" s="52" t="s">
        <v>79</v>
      </c>
      <c r="AF89" s="55"/>
      <c r="AG89" s="55"/>
      <c r="AH89" s="55"/>
      <c r="AI89" s="55"/>
      <c r="AJ89" s="55"/>
      <c r="AK89" s="55"/>
      <c r="AL89" s="55"/>
      <c r="AM89" s="55"/>
      <c r="AN89" s="56"/>
      <c r="AO89" s="43">
        <v>260</v>
      </c>
      <c r="AP89" s="44"/>
      <c r="AQ89" s="44"/>
      <c r="AR89" s="44"/>
      <c r="AS89" s="44"/>
      <c r="AT89" s="44"/>
      <c r="AU89" s="44"/>
      <c r="AV89" s="45"/>
      <c r="AW89" s="43">
        <v>0</v>
      </c>
      <c r="AX89" s="44"/>
      <c r="AY89" s="44"/>
      <c r="AZ89" s="44"/>
      <c r="BA89" s="44"/>
      <c r="BB89" s="44"/>
      <c r="BC89" s="44"/>
      <c r="BD89" s="45"/>
      <c r="BE89" s="43">
        <v>260</v>
      </c>
      <c r="BF89" s="44"/>
      <c r="BG89" s="44"/>
      <c r="BH89" s="44"/>
      <c r="BI89" s="44"/>
      <c r="BJ89" s="44"/>
      <c r="BK89" s="44"/>
      <c r="BL89" s="45"/>
    </row>
    <row r="90" spans="1:64" s="4" customFormat="1" ht="12.75" customHeight="1">
      <c r="A90" s="112">
        <v>0</v>
      </c>
      <c r="B90" s="112"/>
      <c r="C90" s="112"/>
      <c r="D90" s="112"/>
      <c r="E90" s="112"/>
      <c r="F90" s="112"/>
      <c r="G90" s="147" t="s">
        <v>84</v>
      </c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9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06"/>
      <c r="AO90" s="120"/>
      <c r="AP90" s="120"/>
      <c r="AQ90" s="120"/>
      <c r="AR90" s="120"/>
      <c r="AS90" s="120"/>
      <c r="AT90" s="120"/>
      <c r="AU90" s="120"/>
      <c r="AV90" s="120"/>
      <c r="AW90" s="124"/>
      <c r="AX90" s="125"/>
      <c r="AY90" s="125"/>
      <c r="AZ90" s="125"/>
      <c r="BA90" s="125"/>
      <c r="BB90" s="125"/>
      <c r="BC90" s="125"/>
      <c r="BD90" s="126"/>
      <c r="BE90" s="120"/>
      <c r="BF90" s="120"/>
      <c r="BG90" s="120"/>
      <c r="BH90" s="120"/>
      <c r="BI90" s="120"/>
      <c r="BJ90" s="120"/>
      <c r="BK90" s="120"/>
      <c r="BL90" s="120"/>
    </row>
    <row r="91" spans="1:64" ht="25.5" customHeight="1">
      <c r="A91" s="69">
        <v>0</v>
      </c>
      <c r="B91" s="69"/>
      <c r="C91" s="69"/>
      <c r="D91" s="69"/>
      <c r="E91" s="69"/>
      <c r="F91" s="69"/>
      <c r="G91" s="49" t="s">
        <v>85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58" t="s">
        <v>86</v>
      </c>
      <c r="AA91" s="58"/>
      <c r="AB91" s="58"/>
      <c r="AC91" s="58"/>
      <c r="AD91" s="58"/>
      <c r="AE91" s="58" t="s">
        <v>79</v>
      </c>
      <c r="AF91" s="58"/>
      <c r="AG91" s="58"/>
      <c r="AH91" s="58"/>
      <c r="AI91" s="58"/>
      <c r="AJ91" s="58"/>
      <c r="AK91" s="58"/>
      <c r="AL91" s="58"/>
      <c r="AM91" s="58"/>
      <c r="AN91" s="52"/>
      <c r="AO91" s="57">
        <v>769</v>
      </c>
      <c r="AP91" s="57"/>
      <c r="AQ91" s="57"/>
      <c r="AR91" s="57"/>
      <c r="AS91" s="57"/>
      <c r="AT91" s="57"/>
      <c r="AU91" s="57"/>
      <c r="AV91" s="57"/>
      <c r="AW91" s="43">
        <v>0</v>
      </c>
      <c r="AX91" s="46"/>
      <c r="AY91" s="46"/>
      <c r="AZ91" s="46"/>
      <c r="BA91" s="46"/>
      <c r="BB91" s="46"/>
      <c r="BC91" s="46"/>
      <c r="BD91" s="47"/>
      <c r="BE91" s="57">
        <f aca="true" t="shared" si="1" ref="BE91:BE96">AO91</f>
        <v>769</v>
      </c>
      <c r="BF91" s="57"/>
      <c r="BG91" s="57"/>
      <c r="BH91" s="57"/>
      <c r="BI91" s="57"/>
      <c r="BJ91" s="57"/>
      <c r="BK91" s="57"/>
      <c r="BL91" s="57"/>
    </row>
    <row r="92" spans="1:64" ht="25.5" customHeight="1">
      <c r="A92" s="69">
        <v>0</v>
      </c>
      <c r="B92" s="69"/>
      <c r="C92" s="69"/>
      <c r="D92" s="69"/>
      <c r="E92" s="69"/>
      <c r="F92" s="69"/>
      <c r="G92" s="49" t="s">
        <v>87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58" t="s">
        <v>88</v>
      </c>
      <c r="AA92" s="58"/>
      <c r="AB92" s="58"/>
      <c r="AC92" s="58"/>
      <c r="AD92" s="58"/>
      <c r="AE92" s="58" t="s">
        <v>79</v>
      </c>
      <c r="AF92" s="58"/>
      <c r="AG92" s="58"/>
      <c r="AH92" s="58"/>
      <c r="AI92" s="58"/>
      <c r="AJ92" s="58"/>
      <c r="AK92" s="58"/>
      <c r="AL92" s="58"/>
      <c r="AM92" s="58"/>
      <c r="AN92" s="52"/>
      <c r="AO92" s="57">
        <v>6410</v>
      </c>
      <c r="AP92" s="57"/>
      <c r="AQ92" s="57"/>
      <c r="AR92" s="57"/>
      <c r="AS92" s="57"/>
      <c r="AT92" s="57"/>
      <c r="AU92" s="57"/>
      <c r="AV92" s="57"/>
      <c r="AW92" s="43">
        <v>0</v>
      </c>
      <c r="AX92" s="46"/>
      <c r="AY92" s="46"/>
      <c r="AZ92" s="46"/>
      <c r="BA92" s="46"/>
      <c r="BB92" s="46"/>
      <c r="BC92" s="46"/>
      <c r="BD92" s="47"/>
      <c r="BE92" s="57">
        <f t="shared" si="1"/>
        <v>6410</v>
      </c>
      <c r="BF92" s="57"/>
      <c r="BG92" s="57"/>
      <c r="BH92" s="57"/>
      <c r="BI92" s="57"/>
      <c r="BJ92" s="57"/>
      <c r="BK92" s="57"/>
      <c r="BL92" s="57"/>
    </row>
    <row r="93" spans="1:64" ht="12.75" customHeight="1">
      <c r="A93" s="69">
        <v>0</v>
      </c>
      <c r="B93" s="69"/>
      <c r="C93" s="69"/>
      <c r="D93" s="69"/>
      <c r="E93" s="69"/>
      <c r="F93" s="69"/>
      <c r="G93" s="49" t="s">
        <v>89</v>
      </c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6"/>
      <c r="Z93" s="58" t="s">
        <v>86</v>
      </c>
      <c r="AA93" s="58"/>
      <c r="AB93" s="58"/>
      <c r="AC93" s="58"/>
      <c r="AD93" s="58"/>
      <c r="AE93" s="58" t="s">
        <v>79</v>
      </c>
      <c r="AF93" s="58"/>
      <c r="AG93" s="58"/>
      <c r="AH93" s="58"/>
      <c r="AI93" s="58"/>
      <c r="AJ93" s="58"/>
      <c r="AK93" s="58"/>
      <c r="AL93" s="58"/>
      <c r="AM93" s="58"/>
      <c r="AN93" s="52"/>
      <c r="AO93" s="57">
        <v>2740</v>
      </c>
      <c r="AP93" s="57"/>
      <c r="AQ93" s="57"/>
      <c r="AR93" s="57"/>
      <c r="AS93" s="57"/>
      <c r="AT93" s="57"/>
      <c r="AU93" s="57"/>
      <c r="AV93" s="57"/>
      <c r="AW93" s="43">
        <v>0</v>
      </c>
      <c r="AX93" s="46"/>
      <c r="AY93" s="46"/>
      <c r="AZ93" s="46"/>
      <c r="BA93" s="46"/>
      <c r="BB93" s="46"/>
      <c r="BC93" s="46"/>
      <c r="BD93" s="47"/>
      <c r="BE93" s="57">
        <f t="shared" si="1"/>
        <v>2740</v>
      </c>
      <c r="BF93" s="57"/>
      <c r="BG93" s="57"/>
      <c r="BH93" s="57"/>
      <c r="BI93" s="57"/>
      <c r="BJ93" s="57"/>
      <c r="BK93" s="57"/>
      <c r="BL93" s="57"/>
    </row>
    <row r="94" spans="1:64" ht="12.75" customHeight="1">
      <c r="A94" s="69">
        <v>0</v>
      </c>
      <c r="B94" s="69"/>
      <c r="C94" s="69"/>
      <c r="D94" s="69"/>
      <c r="E94" s="69"/>
      <c r="F94" s="69"/>
      <c r="G94" s="49" t="s">
        <v>90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6"/>
      <c r="Z94" s="58" t="s">
        <v>88</v>
      </c>
      <c r="AA94" s="58"/>
      <c r="AB94" s="58"/>
      <c r="AC94" s="58"/>
      <c r="AD94" s="58"/>
      <c r="AE94" s="58" t="s">
        <v>79</v>
      </c>
      <c r="AF94" s="58"/>
      <c r="AG94" s="58"/>
      <c r="AH94" s="58"/>
      <c r="AI94" s="58"/>
      <c r="AJ94" s="58"/>
      <c r="AK94" s="58"/>
      <c r="AL94" s="58"/>
      <c r="AM94" s="58"/>
      <c r="AN94" s="52"/>
      <c r="AO94" s="57">
        <v>1845</v>
      </c>
      <c r="AP94" s="57"/>
      <c r="AQ94" s="57"/>
      <c r="AR94" s="57"/>
      <c r="AS94" s="57"/>
      <c r="AT94" s="57"/>
      <c r="AU94" s="57"/>
      <c r="AV94" s="57"/>
      <c r="AW94" s="43">
        <v>0</v>
      </c>
      <c r="AX94" s="46"/>
      <c r="AY94" s="46"/>
      <c r="AZ94" s="46"/>
      <c r="BA94" s="46"/>
      <c r="BB94" s="46"/>
      <c r="BC94" s="46"/>
      <c r="BD94" s="47"/>
      <c r="BE94" s="57">
        <f t="shared" si="1"/>
        <v>1845</v>
      </c>
      <c r="BF94" s="57"/>
      <c r="BG94" s="57"/>
      <c r="BH94" s="57"/>
      <c r="BI94" s="57"/>
      <c r="BJ94" s="57"/>
      <c r="BK94" s="57"/>
      <c r="BL94" s="57"/>
    </row>
    <row r="95" spans="1:64" ht="12.75" customHeight="1">
      <c r="A95" s="48"/>
      <c r="B95" s="59"/>
      <c r="C95" s="59"/>
      <c r="D95" s="59"/>
      <c r="E95" s="59"/>
      <c r="F95" s="60"/>
      <c r="G95" s="49" t="s">
        <v>115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52"/>
      <c r="AA95" s="53"/>
      <c r="AB95" s="53"/>
      <c r="AC95" s="53"/>
      <c r="AD95" s="54"/>
      <c r="AE95" s="52"/>
      <c r="AF95" s="53"/>
      <c r="AG95" s="53"/>
      <c r="AH95" s="53"/>
      <c r="AI95" s="53"/>
      <c r="AJ95" s="53"/>
      <c r="AK95" s="53"/>
      <c r="AL95" s="53"/>
      <c r="AM95" s="53"/>
      <c r="AN95" s="54"/>
      <c r="AO95" s="43">
        <v>5000</v>
      </c>
      <c r="AP95" s="46"/>
      <c r="AQ95" s="46"/>
      <c r="AR95" s="46"/>
      <c r="AS95" s="46"/>
      <c r="AT95" s="46"/>
      <c r="AU95" s="46"/>
      <c r="AV95" s="47"/>
      <c r="AW95" s="43">
        <v>0</v>
      </c>
      <c r="AX95" s="46"/>
      <c r="AY95" s="46"/>
      <c r="AZ95" s="46"/>
      <c r="BA95" s="46"/>
      <c r="BB95" s="46"/>
      <c r="BC95" s="46"/>
      <c r="BD95" s="47"/>
      <c r="BE95" s="57">
        <f t="shared" si="1"/>
        <v>5000</v>
      </c>
      <c r="BF95" s="57"/>
      <c r="BG95" s="57"/>
      <c r="BH95" s="57"/>
      <c r="BI95" s="57"/>
      <c r="BJ95" s="57"/>
      <c r="BK95" s="57"/>
      <c r="BL95" s="57"/>
    </row>
    <row r="96" spans="1:64" ht="12.75" customHeight="1">
      <c r="A96" s="48"/>
      <c r="B96" s="59"/>
      <c r="C96" s="59"/>
      <c r="D96" s="59"/>
      <c r="E96" s="59"/>
      <c r="F96" s="60"/>
      <c r="G96" s="49" t="s">
        <v>116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2"/>
      <c r="Z96" s="58" t="s">
        <v>88</v>
      </c>
      <c r="AA96" s="58"/>
      <c r="AB96" s="58"/>
      <c r="AC96" s="58"/>
      <c r="AD96" s="58"/>
      <c r="AE96" s="52"/>
      <c r="AF96" s="53"/>
      <c r="AG96" s="53"/>
      <c r="AH96" s="53"/>
      <c r="AI96" s="53"/>
      <c r="AJ96" s="53"/>
      <c r="AK96" s="53"/>
      <c r="AL96" s="53"/>
      <c r="AM96" s="53"/>
      <c r="AN96" s="54"/>
      <c r="AO96" s="43">
        <v>1476</v>
      </c>
      <c r="AP96" s="46"/>
      <c r="AQ96" s="46"/>
      <c r="AR96" s="46"/>
      <c r="AS96" s="46"/>
      <c r="AT96" s="46"/>
      <c r="AU96" s="46"/>
      <c r="AV96" s="47"/>
      <c r="AW96" s="43">
        <v>0</v>
      </c>
      <c r="AX96" s="46"/>
      <c r="AY96" s="46"/>
      <c r="AZ96" s="46"/>
      <c r="BA96" s="46"/>
      <c r="BB96" s="46"/>
      <c r="BC96" s="46"/>
      <c r="BD96" s="47"/>
      <c r="BE96" s="57">
        <f t="shared" si="1"/>
        <v>1476</v>
      </c>
      <c r="BF96" s="57"/>
      <c r="BG96" s="57"/>
      <c r="BH96" s="57"/>
      <c r="BI96" s="57"/>
      <c r="BJ96" s="57"/>
      <c r="BK96" s="57"/>
      <c r="BL96" s="57"/>
    </row>
    <row r="97" spans="1:64" ht="12.75" customHeight="1">
      <c r="A97" s="48"/>
      <c r="B97" s="44"/>
      <c r="C97" s="44"/>
      <c r="D97" s="44"/>
      <c r="E97" s="44"/>
      <c r="F97" s="45"/>
      <c r="G97" s="49" t="s">
        <v>122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1"/>
      <c r="Z97" s="52" t="s">
        <v>88</v>
      </c>
      <c r="AA97" s="53"/>
      <c r="AB97" s="53"/>
      <c r="AC97" s="53"/>
      <c r="AD97" s="54"/>
      <c r="AE97" s="52"/>
      <c r="AF97" s="44"/>
      <c r="AG97" s="44"/>
      <c r="AH97" s="44"/>
      <c r="AI97" s="44"/>
      <c r="AJ97" s="44"/>
      <c r="AK97" s="44"/>
      <c r="AL97" s="44"/>
      <c r="AM97" s="44"/>
      <c r="AN97" s="45"/>
      <c r="AO97" s="43">
        <v>5154</v>
      </c>
      <c r="AP97" s="44"/>
      <c r="AQ97" s="44"/>
      <c r="AR97" s="44"/>
      <c r="AS97" s="44"/>
      <c r="AT97" s="44"/>
      <c r="AU97" s="44"/>
      <c r="AV97" s="45"/>
      <c r="AW97" s="43"/>
      <c r="AX97" s="44"/>
      <c r="AY97" s="44"/>
      <c r="AZ97" s="44"/>
      <c r="BA97" s="44"/>
      <c r="BB97" s="44"/>
      <c r="BC97" s="44"/>
      <c r="BD97" s="45"/>
      <c r="BE97" s="43">
        <f>AO97</f>
        <v>5154</v>
      </c>
      <c r="BF97" s="46"/>
      <c r="BG97" s="46"/>
      <c r="BH97" s="46"/>
      <c r="BI97" s="46"/>
      <c r="BJ97" s="46"/>
      <c r="BK97" s="46"/>
      <c r="BL97" s="47"/>
    </row>
    <row r="98" spans="1:64" s="4" customFormat="1" ht="12.75" customHeight="1">
      <c r="A98" s="112">
        <v>0</v>
      </c>
      <c r="B98" s="112"/>
      <c r="C98" s="112"/>
      <c r="D98" s="112"/>
      <c r="E98" s="112"/>
      <c r="F98" s="112"/>
      <c r="G98" s="147" t="s">
        <v>91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9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06"/>
      <c r="AO98" s="120"/>
      <c r="AP98" s="120"/>
      <c r="AQ98" s="120"/>
      <c r="AR98" s="120"/>
      <c r="AS98" s="120"/>
      <c r="AT98" s="120"/>
      <c r="AU98" s="120"/>
      <c r="AV98" s="120"/>
      <c r="AW98" s="124"/>
      <c r="AX98" s="125"/>
      <c r="AY98" s="125"/>
      <c r="AZ98" s="125"/>
      <c r="BA98" s="125"/>
      <c r="BB98" s="125"/>
      <c r="BC98" s="125"/>
      <c r="BD98" s="126"/>
      <c r="BE98" s="120"/>
      <c r="BF98" s="120"/>
      <c r="BG98" s="120"/>
      <c r="BH98" s="120"/>
      <c r="BI98" s="120"/>
      <c r="BJ98" s="120"/>
      <c r="BK98" s="120"/>
      <c r="BL98" s="120"/>
    </row>
    <row r="99" spans="1:64" ht="25.5" customHeight="1">
      <c r="A99" s="69">
        <v>0</v>
      </c>
      <c r="B99" s="69"/>
      <c r="C99" s="69"/>
      <c r="D99" s="69"/>
      <c r="E99" s="69"/>
      <c r="F99" s="69"/>
      <c r="G99" s="49" t="s">
        <v>92</v>
      </c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6"/>
      <c r="Z99" s="58" t="s">
        <v>93</v>
      </c>
      <c r="AA99" s="58"/>
      <c r="AB99" s="58"/>
      <c r="AC99" s="58"/>
      <c r="AD99" s="58"/>
      <c r="AE99" s="58" t="s">
        <v>79</v>
      </c>
      <c r="AF99" s="58"/>
      <c r="AG99" s="58"/>
      <c r="AH99" s="58"/>
      <c r="AI99" s="58"/>
      <c r="AJ99" s="58"/>
      <c r="AK99" s="58"/>
      <c r="AL99" s="58"/>
      <c r="AM99" s="58"/>
      <c r="AN99" s="52"/>
      <c r="AO99" s="57">
        <v>100</v>
      </c>
      <c r="AP99" s="57"/>
      <c r="AQ99" s="57"/>
      <c r="AR99" s="57"/>
      <c r="AS99" s="57"/>
      <c r="AT99" s="57"/>
      <c r="AU99" s="57"/>
      <c r="AV99" s="57"/>
      <c r="AW99" s="43">
        <v>0</v>
      </c>
      <c r="AX99" s="46"/>
      <c r="AY99" s="46"/>
      <c r="AZ99" s="46"/>
      <c r="BA99" s="46"/>
      <c r="BB99" s="46"/>
      <c r="BC99" s="46"/>
      <c r="BD99" s="47"/>
      <c r="BE99" s="57">
        <v>100</v>
      </c>
      <c r="BF99" s="57"/>
      <c r="BG99" s="57"/>
      <c r="BH99" s="57"/>
      <c r="BI99" s="57"/>
      <c r="BJ99" s="57"/>
      <c r="BK99" s="57"/>
      <c r="BL99" s="57"/>
    </row>
    <row r="100" spans="1:64" ht="38.25" customHeight="1">
      <c r="A100" s="69">
        <v>0</v>
      </c>
      <c r="B100" s="69"/>
      <c r="C100" s="69"/>
      <c r="D100" s="69"/>
      <c r="E100" s="69"/>
      <c r="F100" s="69"/>
      <c r="G100" s="49" t="s">
        <v>94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6"/>
      <c r="Z100" s="58" t="s">
        <v>93</v>
      </c>
      <c r="AA100" s="58"/>
      <c r="AB100" s="58"/>
      <c r="AC100" s="58"/>
      <c r="AD100" s="58"/>
      <c r="AE100" s="58" t="s">
        <v>79</v>
      </c>
      <c r="AF100" s="58"/>
      <c r="AG100" s="58"/>
      <c r="AH100" s="58"/>
      <c r="AI100" s="58"/>
      <c r="AJ100" s="58"/>
      <c r="AK100" s="58"/>
      <c r="AL100" s="58"/>
      <c r="AM100" s="58"/>
      <c r="AN100" s="52"/>
      <c r="AO100" s="57">
        <v>100</v>
      </c>
      <c r="AP100" s="57"/>
      <c r="AQ100" s="57"/>
      <c r="AR100" s="57"/>
      <c r="AS100" s="57"/>
      <c r="AT100" s="57"/>
      <c r="AU100" s="57"/>
      <c r="AV100" s="57"/>
      <c r="AW100" s="43">
        <v>0</v>
      </c>
      <c r="AX100" s="46"/>
      <c r="AY100" s="46"/>
      <c r="AZ100" s="46"/>
      <c r="BA100" s="46"/>
      <c r="BB100" s="46"/>
      <c r="BC100" s="46"/>
      <c r="BD100" s="47"/>
      <c r="BE100" s="57">
        <v>100</v>
      </c>
      <c r="BF100" s="57"/>
      <c r="BG100" s="57"/>
      <c r="BH100" s="57"/>
      <c r="BI100" s="57"/>
      <c r="BJ100" s="57"/>
      <c r="BK100" s="57"/>
      <c r="BL100" s="57"/>
    </row>
    <row r="101" spans="41:64" ht="12.75" hidden="1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59" ht="16.5" customHeight="1">
      <c r="A103" s="76" t="s">
        <v>99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5"/>
      <c r="AO103" s="79" t="s">
        <v>123</v>
      </c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</row>
    <row r="104" spans="23:59" ht="12.75">
      <c r="W104" s="68" t="s">
        <v>5</v>
      </c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O104" s="80" t="s">
        <v>52</v>
      </c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</row>
    <row r="105" spans="1:6" ht="15.75" customHeight="1">
      <c r="A105" s="111" t="s">
        <v>3</v>
      </c>
      <c r="B105" s="111"/>
      <c r="C105" s="111"/>
      <c r="D105" s="111"/>
      <c r="E105" s="111"/>
      <c r="F105" s="111"/>
    </row>
    <row r="106" spans="1:45" ht="12.75" customHeight="1">
      <c r="A106" s="71" t="s">
        <v>98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</row>
    <row r="107" spans="1:45" ht="12.75">
      <c r="A107" s="73" t="s">
        <v>47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45" ht="10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59" ht="15.75" customHeight="1">
      <c r="A109" s="76" t="s">
        <v>125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5"/>
      <c r="AO109" s="79" t="s">
        <v>127</v>
      </c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</row>
    <row r="110" spans="23:59" ht="12.75">
      <c r="W110" s="68" t="s">
        <v>5</v>
      </c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O110" s="80" t="s">
        <v>52</v>
      </c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</row>
    <row r="111" spans="1:8" ht="12.75">
      <c r="A111" s="74">
        <v>44826</v>
      </c>
      <c r="B111" s="75"/>
      <c r="C111" s="75"/>
      <c r="D111" s="75"/>
      <c r="E111" s="75"/>
      <c r="F111" s="75"/>
      <c r="G111" s="75"/>
      <c r="H111" s="75"/>
    </row>
    <row r="112" spans="1:17" ht="12.75">
      <c r="A112" s="68" t="s">
        <v>45</v>
      </c>
      <c r="B112" s="68"/>
      <c r="C112" s="68"/>
      <c r="D112" s="68"/>
      <c r="E112" s="68"/>
      <c r="F112" s="68"/>
      <c r="G112" s="68"/>
      <c r="H112" s="68"/>
      <c r="I112" s="17"/>
      <c r="J112" s="17"/>
      <c r="K112" s="17"/>
      <c r="L112" s="17"/>
      <c r="M112" s="17"/>
      <c r="N112" s="17"/>
      <c r="O112" s="17"/>
      <c r="P112" s="17"/>
      <c r="Q112" s="17"/>
    </row>
    <row r="113" ht="12.75">
      <c r="A113" s="24" t="s">
        <v>46</v>
      </c>
    </row>
  </sheetData>
  <mergeCells count="358">
    <mergeCell ref="AS59:AZ59"/>
    <mergeCell ref="A62:BL62"/>
    <mergeCell ref="A74:C74"/>
    <mergeCell ref="D74:AA74"/>
    <mergeCell ref="AB74:AI74"/>
    <mergeCell ref="AJ74:AQ74"/>
    <mergeCell ref="AR74:AY74"/>
    <mergeCell ref="A59:C59"/>
    <mergeCell ref="D59:AB59"/>
    <mergeCell ref="AC59:AJ59"/>
    <mergeCell ref="AK59:AR59"/>
    <mergeCell ref="AO100:AV100"/>
    <mergeCell ref="AW100:BD100"/>
    <mergeCell ref="BE100:BL100"/>
    <mergeCell ref="AO98:AV98"/>
    <mergeCell ref="AW98:BD98"/>
    <mergeCell ref="BE98:BL98"/>
    <mergeCell ref="AO99:AV99"/>
    <mergeCell ref="AW99:BD99"/>
    <mergeCell ref="BE99:BL99"/>
    <mergeCell ref="A100:F100"/>
    <mergeCell ref="G100:Y100"/>
    <mergeCell ref="Z100:AD100"/>
    <mergeCell ref="AE100:AN100"/>
    <mergeCell ref="A99:F99"/>
    <mergeCell ref="G99:Y99"/>
    <mergeCell ref="Z99:AD99"/>
    <mergeCell ref="AE99:AN99"/>
    <mergeCell ref="A98:F98"/>
    <mergeCell ref="G98:Y98"/>
    <mergeCell ref="Z98:AD98"/>
    <mergeCell ref="AE98:AN98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6:AV86"/>
    <mergeCell ref="AW86:BD86"/>
    <mergeCell ref="BE86:BL86"/>
    <mergeCell ref="A90:F90"/>
    <mergeCell ref="G90:Y90"/>
    <mergeCell ref="Z90:AD90"/>
    <mergeCell ref="AE90:AN90"/>
    <mergeCell ref="AO90:AV90"/>
    <mergeCell ref="AW90:BD90"/>
    <mergeCell ref="BE90:BL90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R75:AY75"/>
    <mergeCell ref="A75:C75"/>
    <mergeCell ref="D75:AA75"/>
    <mergeCell ref="AB75:AI75"/>
    <mergeCell ref="AJ75:AQ75"/>
    <mergeCell ref="AR70:AY70"/>
    <mergeCell ref="A71:C71"/>
    <mergeCell ref="D71:AA71"/>
    <mergeCell ref="AB71:AI71"/>
    <mergeCell ref="AJ71:AQ71"/>
    <mergeCell ref="AR71:AY71"/>
    <mergeCell ref="A70:C70"/>
    <mergeCell ref="D70:AA70"/>
    <mergeCell ref="AB70:AI70"/>
    <mergeCell ref="AJ70:AQ70"/>
    <mergeCell ref="A69:C69"/>
    <mergeCell ref="D69:AA69"/>
    <mergeCell ref="AB69:AI69"/>
    <mergeCell ref="AJ69:AQ69"/>
    <mergeCell ref="AR69:AY69"/>
    <mergeCell ref="AS56:AZ56"/>
    <mergeCell ref="A60:C60"/>
    <mergeCell ref="D60:AB60"/>
    <mergeCell ref="AC60:AJ60"/>
    <mergeCell ref="AK60:AR60"/>
    <mergeCell ref="AS60:AZ60"/>
    <mergeCell ref="A56:C56"/>
    <mergeCell ref="D56:AB56"/>
    <mergeCell ref="AC56:AJ56"/>
    <mergeCell ref="AK56:AR56"/>
    <mergeCell ref="A55:C55"/>
    <mergeCell ref="D55:AB55"/>
    <mergeCell ref="AC55:AJ55"/>
    <mergeCell ref="AK55:AR5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79:BD79"/>
    <mergeCell ref="BE79:BL7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E81:BL81"/>
    <mergeCell ref="AO80:AV80"/>
    <mergeCell ref="AW80:BD80"/>
    <mergeCell ref="BE80:BL80"/>
    <mergeCell ref="AW81:BD81"/>
    <mergeCell ref="AO81:AV81"/>
    <mergeCell ref="AS54:AZ54"/>
    <mergeCell ref="AS55:AZ55"/>
    <mergeCell ref="A49:C50"/>
    <mergeCell ref="A48:AZ48"/>
    <mergeCell ref="A54:C54"/>
    <mergeCell ref="D54:AB54"/>
    <mergeCell ref="AC54:AJ54"/>
    <mergeCell ref="AK54:AR54"/>
    <mergeCell ref="A47:AZ47"/>
    <mergeCell ref="AC49:AJ50"/>
    <mergeCell ref="A25:BL25"/>
    <mergeCell ref="A26:BL26"/>
    <mergeCell ref="A32:BL32"/>
    <mergeCell ref="A35:F35"/>
    <mergeCell ref="G35:BL35"/>
    <mergeCell ref="A33:F33"/>
    <mergeCell ref="A36:F36"/>
    <mergeCell ref="G36:BL36"/>
    <mergeCell ref="AO1:BL1"/>
    <mergeCell ref="A53:C53"/>
    <mergeCell ref="U22:AD22"/>
    <mergeCell ref="AE22:AR22"/>
    <mergeCell ref="AK53:AR53"/>
    <mergeCell ref="AS53:AZ53"/>
    <mergeCell ref="G33:BL33"/>
    <mergeCell ref="AS52:AZ52"/>
    <mergeCell ref="AS51:AZ51"/>
    <mergeCell ref="AO2:BL2"/>
    <mergeCell ref="AR68:AY68"/>
    <mergeCell ref="Z78:AD78"/>
    <mergeCell ref="G78:Y78"/>
    <mergeCell ref="A39:BL39"/>
    <mergeCell ref="G43:BL43"/>
    <mergeCell ref="G44:BL44"/>
    <mergeCell ref="A45:F45"/>
    <mergeCell ref="A51:C51"/>
    <mergeCell ref="A52:C52"/>
    <mergeCell ref="G45:BL45"/>
    <mergeCell ref="A68:C68"/>
    <mergeCell ref="D68:AA68"/>
    <mergeCell ref="AB68:AI68"/>
    <mergeCell ref="AJ68:AQ68"/>
    <mergeCell ref="AW78:BD78"/>
    <mergeCell ref="AO103:BG103"/>
    <mergeCell ref="A105:F105"/>
    <mergeCell ref="A81:F81"/>
    <mergeCell ref="Z81:AD81"/>
    <mergeCell ref="AE81:AN81"/>
    <mergeCell ref="A103:V103"/>
    <mergeCell ref="W103:AM103"/>
    <mergeCell ref="W104:AM104"/>
    <mergeCell ref="BE78:BL78"/>
    <mergeCell ref="AO104:BG104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8:AV78"/>
    <mergeCell ref="G79:Y79"/>
    <mergeCell ref="G80:Y80"/>
    <mergeCell ref="G81:Y81"/>
    <mergeCell ref="AO79:AV79"/>
    <mergeCell ref="Z79:AD79"/>
    <mergeCell ref="AE79:AN79"/>
    <mergeCell ref="AE80:AN80"/>
    <mergeCell ref="D64:AA65"/>
    <mergeCell ref="AB64:AI65"/>
    <mergeCell ref="AJ64:AQ65"/>
    <mergeCell ref="AR64:AY65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A34:F34"/>
    <mergeCell ref="G34:BL34"/>
    <mergeCell ref="I23:S23"/>
    <mergeCell ref="A38:BL38"/>
    <mergeCell ref="A27:BL27"/>
    <mergeCell ref="A28:BL28"/>
    <mergeCell ref="A29:BL29"/>
    <mergeCell ref="A30:BL30"/>
    <mergeCell ref="A31:BL31"/>
    <mergeCell ref="A63:AY63"/>
    <mergeCell ref="A44:F44"/>
    <mergeCell ref="A41:BL41"/>
    <mergeCell ref="A42:F42"/>
    <mergeCell ref="G42:BL42"/>
    <mergeCell ref="A43:F43"/>
    <mergeCell ref="AC53:AJ53"/>
    <mergeCell ref="AK49:AR50"/>
    <mergeCell ref="D53:AB53"/>
    <mergeCell ref="A57:C57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64:C65"/>
    <mergeCell ref="D66:AA66"/>
    <mergeCell ref="AB66:AI66"/>
    <mergeCell ref="W110:AM110"/>
    <mergeCell ref="A79:F79"/>
    <mergeCell ref="A80:F80"/>
    <mergeCell ref="Z80:AD80"/>
    <mergeCell ref="A77:BL77"/>
    <mergeCell ref="A78:F78"/>
    <mergeCell ref="AE78:AN78"/>
    <mergeCell ref="D57:AB57"/>
    <mergeCell ref="AC57:AJ57"/>
    <mergeCell ref="AK57:AR57"/>
    <mergeCell ref="AS57:AZ57"/>
    <mergeCell ref="AS58:AZ58"/>
    <mergeCell ref="A72:C72"/>
    <mergeCell ref="D72:AA72"/>
    <mergeCell ref="AB72:AI72"/>
    <mergeCell ref="AR72:AY72"/>
    <mergeCell ref="AJ72:AQ72"/>
    <mergeCell ref="A58:C58"/>
    <mergeCell ref="D58:AB58"/>
    <mergeCell ref="AC58:AJ58"/>
    <mergeCell ref="AK58:AR58"/>
    <mergeCell ref="A73:C73"/>
    <mergeCell ref="D73:AA73"/>
    <mergeCell ref="AB73:AI73"/>
    <mergeCell ref="AJ73:AQ73"/>
    <mergeCell ref="AR73:AY73"/>
    <mergeCell ref="A87:F87"/>
    <mergeCell ref="A88:F88"/>
    <mergeCell ref="G87:Y87"/>
    <mergeCell ref="G88:Y88"/>
    <mergeCell ref="Z87:AD87"/>
    <mergeCell ref="Z88:AD88"/>
    <mergeCell ref="AE87:AN87"/>
    <mergeCell ref="AE88:AN88"/>
    <mergeCell ref="AO87:AV87"/>
    <mergeCell ref="AO88:AV88"/>
    <mergeCell ref="AW87:BD87"/>
    <mergeCell ref="AW88:BD88"/>
    <mergeCell ref="BE87:BL87"/>
    <mergeCell ref="BE88:BL88"/>
    <mergeCell ref="A95:F95"/>
    <mergeCell ref="A96:F96"/>
    <mergeCell ref="G95:Y95"/>
    <mergeCell ref="G96:Y96"/>
    <mergeCell ref="Z95:AD95"/>
    <mergeCell ref="Z96:AD96"/>
    <mergeCell ref="AE95:AN95"/>
    <mergeCell ref="AE96:AN96"/>
    <mergeCell ref="BE95:BL95"/>
    <mergeCell ref="BE96:BL96"/>
    <mergeCell ref="AO95:AV95"/>
    <mergeCell ref="AO96:AV96"/>
    <mergeCell ref="AW95:BD95"/>
    <mergeCell ref="AW96:BD96"/>
    <mergeCell ref="AO89:AV89"/>
    <mergeCell ref="AW89:BD89"/>
    <mergeCell ref="BE89:BL89"/>
    <mergeCell ref="A89:F89"/>
    <mergeCell ref="G89:Y89"/>
    <mergeCell ref="Z89:AD89"/>
    <mergeCell ref="AE89:AN89"/>
    <mergeCell ref="AO97:AV97"/>
    <mergeCell ref="AW97:BD97"/>
    <mergeCell ref="BE97:BL97"/>
    <mergeCell ref="A97:F97"/>
    <mergeCell ref="G97:Y97"/>
    <mergeCell ref="Z97:AD97"/>
    <mergeCell ref="AE97:AN97"/>
  </mergeCells>
  <conditionalFormatting sqref="H81:L81 G81:G87 G99:G100 G91:G95">
    <cfRule type="cellIs" priority="1" dxfId="0" operator="equal" stopIfTrue="1">
      <formula>$G80</formula>
    </cfRule>
  </conditionalFormatting>
  <conditionalFormatting sqref="A81:A100 B81:F88 B90:F96 B98:F100">
    <cfRule type="cellIs" priority="2" dxfId="0" operator="equal" stopIfTrue="1">
      <formula>0</formula>
    </cfRule>
  </conditionalFormatting>
  <conditionalFormatting sqref="D53:D59">
    <cfRule type="cellIs" priority="3" dxfId="0" operator="equal" stopIfTrue="1">
      <formula>$D52</formula>
    </cfRule>
  </conditionalFormatting>
  <conditionalFormatting sqref="D60">
    <cfRule type="cellIs" priority="4" dxfId="0" operator="equal" stopIfTrue="1">
      <formula>$D56</formula>
    </cfRule>
  </conditionalFormatting>
  <conditionalFormatting sqref="G98 G90">
    <cfRule type="cellIs" priority="5" dxfId="0" operator="equal" stopIfTrue="1">
      <formula>$G86</formula>
    </cfRule>
  </conditionalFormatting>
  <conditionalFormatting sqref="G88:G89 G96:G97">
    <cfRule type="cellIs" priority="6" dxfId="0" operator="equal" stopIfTrue="1">
      <formula>$G86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2022-09-26T05:49:59Z</cp:lastPrinted>
  <dcterms:created xsi:type="dcterms:W3CDTF">2016-08-15T09:54:21Z</dcterms:created>
  <dcterms:modified xsi:type="dcterms:W3CDTF">2022-09-26T05:50:00Z</dcterms:modified>
  <cp:category/>
  <cp:version/>
  <cp:contentType/>
  <cp:contentStatus/>
</cp:coreProperties>
</file>