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'КПК0813242'!$A$1:$BM$116</definedName>
  </definedNames>
  <calcPr fullCalcOnLoad="1" refMode="R1C1"/>
</workbook>
</file>

<file path=xl/sharedStrings.xml><?xml version="1.0" encoding="utf-8"?>
<sst xmlns="http://schemas.openxmlformats.org/spreadsheetml/2006/main" count="195" uniqueCount="134">
  <si>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</si>
  <si>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</si>
  <si>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</si>
  <si>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</si>
  <si>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</si>
  <si>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</si>
  <si>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</si>
  <si>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</si>
  <si>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</si>
  <si>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</si>
  <si>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</si>
  <si>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</si>
  <si>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</si>
  <si>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</si>
  <si>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</si>
  <si>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</si>
  <si>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</si>
  <si>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</si>
  <si>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</si>
  <si>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</si>
  <si>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</si>
  <si>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</si>
  <si>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</si>
  <si>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</si>
  <si>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</si>
  <si>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</si>
  <si>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</si>
  <si>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</si>
  <si>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</si>
  <si>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</si>
  <si>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</si>
  <si>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</si>
  <si>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</si>
  <si>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</si>
  <si>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</si>
  <si>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</si>
  <si>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</si>
  <si>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</si>
  <si>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</si>
  <si>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</si>
  <si>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</si>
  <si>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</si>
  <si>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</si>
  <si>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</si>
  <si>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</si>
  <si>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</si>
  <si>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</si>
  <si>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</si>
  <si>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</si>
  <si>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</si>
  <si>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</si>
  <si>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</si>
  <si>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</si>
  <si>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</si>
  <si>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</si>
  <si>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</si>
  <si>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</si>
  <si>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</si>
  <si>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</si>
  <si>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</si>
  <si>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</si>
  <si>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</si>
  <si>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</si>
  <si>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</si>
  <si>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</si>
  <si>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</si>
  <si>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</si>
  <si>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</si>
  <si>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</si>
  <si>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</si>
  <si>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</si>
  <si>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</si>
  <si>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</si>
  <si>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</si>
  <si>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</si>
  <si>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</si>
  <si>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</si>
  <si>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</si>
  <si>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</si>
  <si>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</si>
  <si>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</si>
  <si>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</si>
  <si>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</si>
  <si>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</si>
  <si>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</si>
  <si>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</si>
  <si>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</si>
  <si>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</si>
  <si>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</si>
  <si>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</si>
  <si>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</si>
  <si>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</si>
  <si>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</si>
  <si>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</si>
  <si>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</si>
  <si>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</si>
  <si>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</si>
  <si>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</si>
  <si>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</si>
  <si>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</si>
  <si>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</si>
  <si>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</si>
  <si>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</si>
  <si>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</si>
  <si>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</si>
  <si>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</si>
  <si>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</si>
  <si>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</si>
  <si>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кількість військових які проходять службу по контракту</t>
  </si>
  <si>
    <t>кількість хворих нирковою недостатністю</t>
  </si>
  <si>
    <t>середній розмір військових які проходять службу по контракту</t>
  </si>
  <si>
    <t>середній розмір хворим нирковою недостатністю</t>
  </si>
  <si>
    <t xml:space="preserve"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                                                                                                         </t>
  </si>
  <si>
    <t>Рішення виконкому міської ради від 30.03.2022 р. № 74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</si>
  <si>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15.06.2022 р. № 189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</si>
  <si>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постраждалих внаслідок ракетного удару</t>
  </si>
  <si>
    <t>середній розмір постраждалим внаслідок ракетного удару</t>
  </si>
  <si>
    <t>Ігор ГРИЦИК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</si>
  <si>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</si>
  <si>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</si>
  <si>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</si>
  <si>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</si>
  <si>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</si>
  <si>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</si>
  <si>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Стимулювання жителів Чортківської міської територіальної громади, які проходять військову службу за контрактом у в/ч А-3215 та А-1915 ЗСУ, розташованих на території м.Чорткова на 2021-2023 роки.</t>
  </si>
  <si>
    <t>Програма стимулювання жителів Чортківської міської територіальної громади, які проходять військову службу за контрактом у військових частинах А-3215 та А-1915 Збройних Сил України, розташованих на території міста Чорткова на 2021-2023 роки.</t>
  </si>
  <si>
    <t>Відшкодування вартості проїзду хворим нирковою недостатністю, що проживають на території ЧМТГ на 2022-2024 роки</t>
  </si>
  <si>
    <t>Підтримка осіб ЧМРГ, які брали участь в антитерористичній операції, Об'єднаних сил, членів їх сімей та сімей загиблих під час їх проведення.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</si>
  <si>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</si>
  <si>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Начальник фінансового управління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</si>
  <si>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</si>
  <si>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39-од</t>
  </si>
  <si>
    <t>Програма надання грошової допомоги (компенсації)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</si>
  <si>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Програма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</si>
</sst>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zoomScaleSheetLayoutView="100" workbookViewId="0" topLeftCell="A105">
      <selection activeCell="AK105" sqref="AK10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135" t="s">
        <v>94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32" t="s">
        <v>95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41:58" ht="12.75" customHeight="1">
      <c r="AO7" s="79">
        <v>44907</v>
      </c>
      <c r="AP7" s="80"/>
      <c r="AQ7" s="80"/>
      <c r="AR7" s="80"/>
      <c r="AS7" s="80"/>
      <c r="AT7" s="80"/>
      <c r="AU7" s="80"/>
      <c r="AV7" s="1" t="s">
        <v>63</v>
      </c>
      <c r="AW7" s="81" t="s">
        <v>131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.5" customHeight="1"/>
    <row r="10" spans="1:64" ht="20.2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21" customHeight="1">
      <c r="A11" s="87" t="s">
        <v>101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84" t="s">
        <v>93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4"/>
      <c r="N13" s="82" t="s">
        <v>95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84" t="s">
        <v>98</v>
      </c>
      <c r="AV13" s="85"/>
      <c r="AW13" s="85"/>
      <c r="AX13" s="85"/>
      <c r="AY13" s="85"/>
      <c r="AZ13" s="85"/>
      <c r="BA13" s="85"/>
      <c r="BB13" s="8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6" t="s">
        <v>56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86" t="s">
        <v>55</v>
      </c>
      <c r="AV14" s="86"/>
      <c r="AW14" s="86"/>
      <c r="AX14" s="86"/>
      <c r="AY14" s="86"/>
      <c r="AZ14" s="86"/>
      <c r="BA14" s="86"/>
      <c r="BB14" s="8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84" t="s">
        <v>105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4"/>
      <c r="N16" s="82" t="s">
        <v>104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84" t="s">
        <v>98</v>
      </c>
      <c r="AV16" s="85"/>
      <c r="AW16" s="85"/>
      <c r="AX16" s="85"/>
      <c r="AY16" s="85"/>
      <c r="AZ16" s="85"/>
      <c r="BA16" s="85"/>
      <c r="BB16" s="8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6" t="s">
        <v>56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86" t="s">
        <v>55</v>
      </c>
      <c r="AV17" s="86"/>
      <c r="AW17" s="86"/>
      <c r="AX17" s="86"/>
      <c r="AY17" s="86"/>
      <c r="AZ17" s="86"/>
      <c r="BA17" s="86"/>
      <c r="BB17" s="8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84" t="s">
        <v>102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106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6"/>
      <c r="AA19" s="84" t="s">
        <v>107</v>
      </c>
      <c r="AB19" s="85"/>
      <c r="AC19" s="85"/>
      <c r="AD19" s="85"/>
      <c r="AE19" s="85"/>
      <c r="AF19" s="85"/>
      <c r="AG19" s="85"/>
      <c r="AH19" s="85"/>
      <c r="AI19" s="85"/>
      <c r="AJ19" s="26"/>
      <c r="AK19" s="88" t="s">
        <v>103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84" t="s">
        <v>99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6" t="s">
        <v>56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57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8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8"/>
      <c r="AK20" s="89" t="s">
        <v>59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8"/>
      <c r="BE20" s="86" t="s">
        <v>60</v>
      </c>
      <c r="BF20" s="86"/>
      <c r="BG20" s="86"/>
      <c r="BH20" s="86"/>
      <c r="BI20" s="86"/>
      <c r="BJ20" s="86"/>
      <c r="BK20" s="86"/>
      <c r="BL20" s="8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6" t="s">
        <v>50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15">
        <f>2168000+1470000+1000000-150000+100000+100000+151000+3200+50005</f>
        <v>4892205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f>2168000+1470000+1000000-150000+100000+100000+151000+3200+50005</f>
        <v>4892205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08" t="s">
        <v>23</v>
      </c>
      <c r="BE22" s="108"/>
      <c r="BF22" s="108"/>
      <c r="BG22" s="108"/>
      <c r="BH22" s="108"/>
      <c r="BI22" s="108"/>
      <c r="BJ22" s="108"/>
      <c r="BK22" s="108"/>
      <c r="BL22" s="108"/>
    </row>
    <row r="23" spans="1:64" ht="24.7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08" t="s">
        <v>24</v>
      </c>
      <c r="U23" s="108"/>
      <c r="V23" s="108"/>
      <c r="W23" s="10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180" customHeight="1">
      <c r="A26" s="109" t="s">
        <v>112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30" customHeight="1">
      <c r="A27" s="137" t="s">
        <v>113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</row>
    <row r="28" spans="1:64" ht="33" customHeight="1">
      <c r="A28" s="43" t="s">
        <v>114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3" customHeight="1">
      <c r="A29" s="43" t="s">
        <v>118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3" customHeight="1">
      <c r="A30" s="43" t="s">
        <v>119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3" customHeight="1">
      <c r="A31" s="43" t="s">
        <v>121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3" customHeight="1">
      <c r="A32" s="43" t="s">
        <v>122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3" customHeight="1">
      <c r="A33" s="43" t="s">
        <v>123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33" customHeight="1">
      <c r="A34" s="43" t="s">
        <v>130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19.5" customHeight="1">
      <c r="A35" s="108" t="s">
        <v>36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27.75" customHeight="1">
      <c r="A36" s="113" t="s">
        <v>28</v>
      </c>
      <c r="B36" s="113"/>
      <c r="C36" s="113"/>
      <c r="D36" s="113"/>
      <c r="E36" s="113"/>
      <c r="F36" s="113"/>
      <c r="G36" s="117" t="s">
        <v>40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9"/>
    </row>
    <row r="37" spans="1:64" ht="15.75" hidden="1">
      <c r="A37" s="94">
        <v>1</v>
      </c>
      <c r="B37" s="94"/>
      <c r="C37" s="94"/>
      <c r="D37" s="94"/>
      <c r="E37" s="94"/>
      <c r="F37" s="94"/>
      <c r="G37" s="117">
        <v>2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</row>
    <row r="38" spans="1:79" ht="10.5" customHeight="1" hidden="1">
      <c r="A38" s="49" t="s">
        <v>33</v>
      </c>
      <c r="B38" s="49"/>
      <c r="C38" s="49"/>
      <c r="D38" s="49"/>
      <c r="E38" s="49"/>
      <c r="F38" s="49"/>
      <c r="G38" s="110" t="s">
        <v>7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CA38" s="1" t="s">
        <v>49</v>
      </c>
    </row>
    <row r="39" spans="1:79" ht="12.75" customHeight="1">
      <c r="A39" s="49">
        <v>1</v>
      </c>
      <c r="B39" s="49"/>
      <c r="C39" s="49"/>
      <c r="D39" s="49"/>
      <c r="E39" s="49"/>
      <c r="F39" s="49"/>
      <c r="G39" s="50" t="s">
        <v>64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48</v>
      </c>
    </row>
    <row r="40" spans="1:64" ht="8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1.75" customHeight="1">
      <c r="A41" s="108" t="s">
        <v>38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</row>
    <row r="42" spans="1:64" ht="21.75" customHeight="1">
      <c r="A42" s="109" t="s">
        <v>65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</row>
    <row r="43" spans="1:64" ht="12.75" customHeight="1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108" t="s">
        <v>39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</row>
    <row r="45" spans="1:64" ht="27.75" customHeight="1">
      <c r="A45" s="113" t="s">
        <v>28</v>
      </c>
      <c r="B45" s="113"/>
      <c r="C45" s="113"/>
      <c r="D45" s="113"/>
      <c r="E45" s="113"/>
      <c r="F45" s="113"/>
      <c r="G45" s="117" t="s">
        <v>25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9"/>
    </row>
    <row r="46" spans="1:64" ht="15.75" hidden="1">
      <c r="A46" s="94">
        <v>1</v>
      </c>
      <c r="B46" s="94"/>
      <c r="C46" s="94"/>
      <c r="D46" s="94"/>
      <c r="E46" s="94"/>
      <c r="F46" s="94"/>
      <c r="G46" s="117">
        <v>2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9"/>
    </row>
    <row r="47" spans="1:79" ht="10.5" customHeight="1" hidden="1">
      <c r="A47" s="49" t="s">
        <v>6</v>
      </c>
      <c r="B47" s="49"/>
      <c r="C47" s="49"/>
      <c r="D47" s="49"/>
      <c r="E47" s="49"/>
      <c r="F47" s="49"/>
      <c r="G47" s="110" t="s">
        <v>7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CA47" s="1" t="s">
        <v>11</v>
      </c>
    </row>
    <row r="48" spans="1:79" ht="21.75" customHeight="1">
      <c r="A48" s="49">
        <v>1</v>
      </c>
      <c r="B48" s="49"/>
      <c r="C48" s="49"/>
      <c r="D48" s="49"/>
      <c r="E48" s="49"/>
      <c r="F48" s="49"/>
      <c r="G48" s="50" t="s">
        <v>65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  <c r="CA48" s="1" t="s">
        <v>12</v>
      </c>
    </row>
    <row r="49" spans="1:64" ht="12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24" customHeight="1">
      <c r="A50" s="108" t="s">
        <v>41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107" t="s">
        <v>100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94" t="s">
        <v>28</v>
      </c>
      <c r="B52" s="94"/>
      <c r="C52" s="94"/>
      <c r="D52" s="95" t="s">
        <v>26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4" t="s">
        <v>29</v>
      </c>
      <c r="AD52" s="94"/>
      <c r="AE52" s="94"/>
      <c r="AF52" s="94"/>
      <c r="AG52" s="94"/>
      <c r="AH52" s="94"/>
      <c r="AI52" s="94"/>
      <c r="AJ52" s="94"/>
      <c r="AK52" s="94" t="s">
        <v>30</v>
      </c>
      <c r="AL52" s="94"/>
      <c r="AM52" s="94"/>
      <c r="AN52" s="94"/>
      <c r="AO52" s="94"/>
      <c r="AP52" s="94"/>
      <c r="AQ52" s="94"/>
      <c r="AR52" s="94"/>
      <c r="AS52" s="94" t="s">
        <v>27</v>
      </c>
      <c r="AT52" s="94"/>
      <c r="AU52" s="94"/>
      <c r="AV52" s="94"/>
      <c r="AW52" s="94"/>
      <c r="AX52" s="94"/>
      <c r="AY52" s="94"/>
      <c r="AZ52" s="94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94"/>
      <c r="B53" s="94"/>
      <c r="C53" s="94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94">
        <v>1</v>
      </c>
      <c r="B54" s="94"/>
      <c r="C54" s="94"/>
      <c r="D54" s="91">
        <v>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3</v>
      </c>
      <c r="AD54" s="94"/>
      <c r="AE54" s="94"/>
      <c r="AF54" s="94"/>
      <c r="AG54" s="94"/>
      <c r="AH54" s="94"/>
      <c r="AI54" s="94"/>
      <c r="AJ54" s="94"/>
      <c r="AK54" s="94">
        <v>4</v>
      </c>
      <c r="AL54" s="94"/>
      <c r="AM54" s="94"/>
      <c r="AN54" s="94"/>
      <c r="AO54" s="94"/>
      <c r="AP54" s="94"/>
      <c r="AQ54" s="94"/>
      <c r="AR54" s="94"/>
      <c r="AS54" s="94">
        <v>5</v>
      </c>
      <c r="AT54" s="94"/>
      <c r="AU54" s="94"/>
      <c r="AV54" s="94"/>
      <c r="AW54" s="94"/>
      <c r="AX54" s="94"/>
      <c r="AY54" s="94"/>
      <c r="AZ54" s="9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49" t="s">
        <v>6</v>
      </c>
      <c r="B55" s="49"/>
      <c r="C55" s="49"/>
      <c r="D55" s="53" t="s">
        <v>7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3" t="s">
        <v>8</v>
      </c>
      <c r="AD55" s="103"/>
      <c r="AE55" s="103"/>
      <c r="AF55" s="103"/>
      <c r="AG55" s="103"/>
      <c r="AH55" s="103"/>
      <c r="AI55" s="103"/>
      <c r="AJ55" s="103"/>
      <c r="AK55" s="103" t="s">
        <v>9</v>
      </c>
      <c r="AL55" s="103"/>
      <c r="AM55" s="103"/>
      <c r="AN55" s="103"/>
      <c r="AO55" s="103"/>
      <c r="AP55" s="103"/>
      <c r="AQ55" s="103"/>
      <c r="AR55" s="103"/>
      <c r="AS55" s="59" t="s">
        <v>10</v>
      </c>
      <c r="AT55" s="103"/>
      <c r="AU55" s="103"/>
      <c r="AV55" s="103"/>
      <c r="AW55" s="103"/>
      <c r="AX55" s="103"/>
      <c r="AY55" s="103"/>
      <c r="AZ55" s="103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49">
        <v>1</v>
      </c>
      <c r="B56" s="49"/>
      <c r="C56" s="49"/>
      <c r="D56" s="50" t="s">
        <v>66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48">
        <f>900000-224000+280000+400000+50000+85000+100000+187995-79995</f>
        <v>1699000</v>
      </c>
      <c r="AD56" s="48"/>
      <c r="AE56" s="48"/>
      <c r="AF56" s="48"/>
      <c r="AG56" s="48"/>
      <c r="AH56" s="48"/>
      <c r="AI56" s="48"/>
      <c r="AJ56" s="48"/>
      <c r="AK56" s="48">
        <v>0</v>
      </c>
      <c r="AL56" s="48"/>
      <c r="AM56" s="48"/>
      <c r="AN56" s="48"/>
      <c r="AO56" s="48"/>
      <c r="AP56" s="48"/>
      <c r="AQ56" s="48"/>
      <c r="AR56" s="48"/>
      <c r="AS56" s="48">
        <f aca="true" t="shared" si="0" ref="AS56:AS63">AC56+AK56</f>
        <v>1699000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49.5" customHeight="1">
      <c r="A57" s="49">
        <v>2</v>
      </c>
      <c r="B57" s="49"/>
      <c r="C57" s="49"/>
      <c r="D57" s="50" t="s">
        <v>67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8">
        <f>48000+3200+150000</f>
        <v>201200</v>
      </c>
      <c r="AD57" s="48"/>
      <c r="AE57" s="48"/>
      <c r="AF57" s="48"/>
      <c r="AG57" s="48"/>
      <c r="AH57" s="48"/>
      <c r="AI57" s="48"/>
      <c r="AJ57" s="48"/>
      <c r="AK57" s="48">
        <v>0</v>
      </c>
      <c r="AL57" s="48"/>
      <c r="AM57" s="48"/>
      <c r="AN57" s="48"/>
      <c r="AO57" s="48"/>
      <c r="AP57" s="48"/>
      <c r="AQ57" s="48"/>
      <c r="AR57" s="48"/>
      <c r="AS57" s="48">
        <f t="shared" si="0"/>
        <v>201200</v>
      </c>
      <c r="AT57" s="48"/>
      <c r="AU57" s="48"/>
      <c r="AV57" s="48"/>
      <c r="AW57" s="48"/>
      <c r="AX57" s="48"/>
      <c r="AY57" s="48"/>
      <c r="AZ57" s="48"/>
      <c r="BA57" s="21"/>
      <c r="BB57" s="21"/>
      <c r="BC57" s="21"/>
      <c r="BD57" s="21"/>
      <c r="BE57" s="21"/>
      <c r="BF57" s="21"/>
      <c r="BG57" s="21"/>
      <c r="BH57" s="21"/>
    </row>
    <row r="58" spans="1:60" ht="32.25" customHeight="1">
      <c r="A58" s="49">
        <v>3</v>
      </c>
      <c r="B58" s="49"/>
      <c r="C58" s="49"/>
      <c r="D58" s="50" t="s">
        <v>127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8">
        <f>220000+300000+50000-20000</f>
        <v>550000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 t="shared" si="0"/>
        <v>550000</v>
      </c>
      <c r="AT58" s="48"/>
      <c r="AU58" s="48"/>
      <c r="AV58" s="48"/>
      <c r="AW58" s="48"/>
      <c r="AX58" s="48"/>
      <c r="AY58" s="48"/>
      <c r="AZ58" s="48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49">
        <v>4</v>
      </c>
      <c r="B59" s="49"/>
      <c r="C59" s="49"/>
      <c r="D59" s="50" t="s">
        <v>68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48">
        <v>1000000</v>
      </c>
      <c r="AD59" s="48"/>
      <c r="AE59" s="48"/>
      <c r="AF59" s="48"/>
      <c r="AG59" s="48"/>
      <c r="AH59" s="48"/>
      <c r="AI59" s="48"/>
      <c r="AJ59" s="48"/>
      <c r="AK59" s="48">
        <v>0</v>
      </c>
      <c r="AL59" s="48"/>
      <c r="AM59" s="48"/>
      <c r="AN59" s="48"/>
      <c r="AO59" s="48"/>
      <c r="AP59" s="48"/>
      <c r="AQ59" s="48"/>
      <c r="AR59" s="48"/>
      <c r="AS59" s="48">
        <f t="shared" si="0"/>
        <v>1000000</v>
      </c>
      <c r="AT59" s="48"/>
      <c r="AU59" s="48"/>
      <c r="AV59" s="48"/>
      <c r="AW59" s="48"/>
      <c r="AX59" s="48"/>
      <c r="AY59" s="48"/>
      <c r="AZ59" s="48"/>
      <c r="BA59" s="21"/>
      <c r="BB59" s="21"/>
      <c r="BC59" s="21"/>
      <c r="BD59" s="21"/>
      <c r="BE59" s="21"/>
      <c r="BF59" s="21"/>
      <c r="BG59" s="21"/>
      <c r="BH59" s="21"/>
    </row>
    <row r="60" spans="1:60" ht="41.25" customHeight="1">
      <c r="A60" s="53">
        <v>5</v>
      </c>
      <c r="B60" s="101"/>
      <c r="C60" s="102"/>
      <c r="D60" s="50" t="s">
        <v>124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44">
        <f>100000-50000-35000</f>
        <v>15000</v>
      </c>
      <c r="AD60" s="61"/>
      <c r="AE60" s="61"/>
      <c r="AF60" s="61"/>
      <c r="AG60" s="61"/>
      <c r="AH60" s="61"/>
      <c r="AI60" s="61"/>
      <c r="AJ60" s="62"/>
      <c r="AK60" s="44">
        <v>0</v>
      </c>
      <c r="AL60" s="61"/>
      <c r="AM60" s="61"/>
      <c r="AN60" s="61"/>
      <c r="AO60" s="61"/>
      <c r="AP60" s="61"/>
      <c r="AQ60" s="61"/>
      <c r="AR60" s="62"/>
      <c r="AS60" s="44">
        <f t="shared" si="0"/>
        <v>15000</v>
      </c>
      <c r="AT60" s="61"/>
      <c r="AU60" s="61"/>
      <c r="AV60" s="61"/>
      <c r="AW60" s="61"/>
      <c r="AX60" s="61"/>
      <c r="AY60" s="61"/>
      <c r="AZ60" s="62"/>
      <c r="BA60" s="21"/>
      <c r="BB60" s="21"/>
      <c r="BC60" s="21"/>
      <c r="BD60" s="21"/>
      <c r="BE60" s="21"/>
      <c r="BF60" s="21"/>
      <c r="BG60" s="21"/>
      <c r="BH60" s="21"/>
    </row>
    <row r="61" spans="1:60" ht="39" customHeight="1">
      <c r="A61" s="53">
        <v>6</v>
      </c>
      <c r="B61" s="101"/>
      <c r="C61" s="102"/>
      <c r="D61" s="54" t="s">
        <v>126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5"/>
      <c r="AC61" s="44">
        <v>87005</v>
      </c>
      <c r="AD61" s="61"/>
      <c r="AE61" s="61"/>
      <c r="AF61" s="61"/>
      <c r="AG61" s="61"/>
      <c r="AH61" s="61"/>
      <c r="AI61" s="61"/>
      <c r="AJ61" s="62"/>
      <c r="AK61" s="44">
        <v>0</v>
      </c>
      <c r="AL61" s="61"/>
      <c r="AM61" s="61"/>
      <c r="AN61" s="61"/>
      <c r="AO61" s="61"/>
      <c r="AP61" s="61"/>
      <c r="AQ61" s="61"/>
      <c r="AR61" s="62"/>
      <c r="AS61" s="44">
        <f t="shared" si="0"/>
        <v>87005</v>
      </c>
      <c r="AT61" s="61"/>
      <c r="AU61" s="61"/>
      <c r="AV61" s="61"/>
      <c r="AW61" s="61"/>
      <c r="AX61" s="61"/>
      <c r="AY61" s="61"/>
      <c r="AZ61" s="62"/>
      <c r="BA61" s="21"/>
      <c r="BB61" s="21"/>
      <c r="BC61" s="21"/>
      <c r="BD61" s="21"/>
      <c r="BE61" s="21"/>
      <c r="BF61" s="21"/>
      <c r="BG61" s="21"/>
      <c r="BH61" s="21"/>
    </row>
    <row r="62" spans="1:60" ht="44.25" customHeight="1">
      <c r="A62" s="53">
        <v>7</v>
      </c>
      <c r="B62" s="45"/>
      <c r="C62" s="46"/>
      <c r="D62" s="54" t="s">
        <v>128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44">
        <f>1190000+300000-150000</f>
        <v>1340000</v>
      </c>
      <c r="AD62" s="45"/>
      <c r="AE62" s="45"/>
      <c r="AF62" s="45"/>
      <c r="AG62" s="45"/>
      <c r="AH62" s="45"/>
      <c r="AI62" s="45"/>
      <c r="AJ62" s="46"/>
      <c r="AK62" s="44">
        <v>0</v>
      </c>
      <c r="AL62" s="45"/>
      <c r="AM62" s="45"/>
      <c r="AN62" s="45"/>
      <c r="AO62" s="45"/>
      <c r="AP62" s="45"/>
      <c r="AQ62" s="45"/>
      <c r="AR62" s="46"/>
      <c r="AS62" s="44">
        <f>AC62+AK62</f>
        <v>1340000</v>
      </c>
      <c r="AT62" s="45"/>
      <c r="AU62" s="45"/>
      <c r="AV62" s="45"/>
      <c r="AW62" s="45"/>
      <c r="AX62" s="45"/>
      <c r="AY62" s="45"/>
      <c r="AZ62" s="46"/>
      <c r="BA62" s="21"/>
      <c r="BB62" s="21"/>
      <c r="BC62" s="21"/>
      <c r="BD62" s="21"/>
      <c r="BE62" s="21"/>
      <c r="BF62" s="21"/>
      <c r="BG62" s="21"/>
      <c r="BH62" s="21"/>
    </row>
    <row r="63" spans="1:60" s="4" customFormat="1" ht="35.25" customHeight="1">
      <c r="A63" s="65"/>
      <c r="B63" s="65"/>
      <c r="C63" s="65"/>
      <c r="D63" s="74" t="s">
        <v>69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8"/>
      <c r="AC63" s="63">
        <f>AC56+AC57+AC58+AC59+AC60+AC61+AC62</f>
        <v>4892205</v>
      </c>
      <c r="AD63" s="63"/>
      <c r="AE63" s="63"/>
      <c r="AF63" s="63"/>
      <c r="AG63" s="63"/>
      <c r="AH63" s="63"/>
      <c r="AI63" s="63"/>
      <c r="AJ63" s="63"/>
      <c r="AK63" s="63">
        <v>0</v>
      </c>
      <c r="AL63" s="63"/>
      <c r="AM63" s="63"/>
      <c r="AN63" s="63"/>
      <c r="AO63" s="63"/>
      <c r="AP63" s="63"/>
      <c r="AQ63" s="63"/>
      <c r="AR63" s="63"/>
      <c r="AS63" s="63">
        <f t="shared" si="0"/>
        <v>4892205</v>
      </c>
      <c r="AT63" s="63"/>
      <c r="AU63" s="63"/>
      <c r="AV63" s="63"/>
      <c r="AW63" s="63"/>
      <c r="AX63" s="63"/>
      <c r="AY63" s="63"/>
      <c r="AZ63" s="63"/>
      <c r="BA63" s="38"/>
      <c r="BB63" s="38"/>
      <c r="BC63" s="38"/>
      <c r="BD63" s="38"/>
      <c r="BE63" s="38"/>
      <c r="BF63" s="38"/>
      <c r="BG63" s="38"/>
      <c r="BH63" s="38"/>
    </row>
    <row r="64" ht="12.75" hidden="1"/>
    <row r="65" spans="1:64" ht="15.75" customHeight="1">
      <c r="A65" s="47" t="s">
        <v>42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64" ht="11.25" customHeight="1">
      <c r="A66" s="107" t="s">
        <v>100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51" ht="15.75" customHeight="1">
      <c r="A67" s="94" t="s">
        <v>28</v>
      </c>
      <c r="B67" s="94"/>
      <c r="C67" s="94"/>
      <c r="D67" s="95" t="s">
        <v>34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7"/>
      <c r="AB67" s="94" t="s">
        <v>29</v>
      </c>
      <c r="AC67" s="94"/>
      <c r="AD67" s="94"/>
      <c r="AE67" s="94"/>
      <c r="AF67" s="94"/>
      <c r="AG67" s="94"/>
      <c r="AH67" s="94"/>
      <c r="AI67" s="94"/>
      <c r="AJ67" s="94" t="s">
        <v>30</v>
      </c>
      <c r="AK67" s="94"/>
      <c r="AL67" s="94"/>
      <c r="AM67" s="94"/>
      <c r="AN67" s="94"/>
      <c r="AO67" s="94"/>
      <c r="AP67" s="94"/>
      <c r="AQ67" s="94"/>
      <c r="AR67" s="94" t="s">
        <v>27</v>
      </c>
      <c r="AS67" s="94"/>
      <c r="AT67" s="94"/>
      <c r="AU67" s="94"/>
      <c r="AV67" s="94"/>
      <c r="AW67" s="94"/>
      <c r="AX67" s="94"/>
      <c r="AY67" s="94"/>
    </row>
    <row r="68" spans="1:51" ht="28.5" customHeight="1">
      <c r="A68" s="94"/>
      <c r="B68" s="94"/>
      <c r="C68" s="94"/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0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</row>
    <row r="69" spans="1:51" ht="15.75" customHeight="1">
      <c r="A69" s="94">
        <v>1</v>
      </c>
      <c r="B69" s="94"/>
      <c r="C69" s="94"/>
      <c r="D69" s="91">
        <v>2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>
        <v>3</v>
      </c>
      <c r="AC69" s="94"/>
      <c r="AD69" s="94"/>
      <c r="AE69" s="94"/>
      <c r="AF69" s="94"/>
      <c r="AG69" s="94"/>
      <c r="AH69" s="94"/>
      <c r="AI69" s="94"/>
      <c r="AJ69" s="94">
        <v>4</v>
      </c>
      <c r="AK69" s="94"/>
      <c r="AL69" s="94"/>
      <c r="AM69" s="94"/>
      <c r="AN69" s="94"/>
      <c r="AO69" s="94"/>
      <c r="AP69" s="94"/>
      <c r="AQ69" s="94"/>
      <c r="AR69" s="94">
        <v>5</v>
      </c>
      <c r="AS69" s="94"/>
      <c r="AT69" s="94"/>
      <c r="AU69" s="94"/>
      <c r="AV69" s="94"/>
      <c r="AW69" s="94"/>
      <c r="AX69" s="94"/>
      <c r="AY69" s="94"/>
    </row>
    <row r="70" spans="1:79" ht="12.75" customHeight="1" hidden="1">
      <c r="A70" s="49" t="s">
        <v>6</v>
      </c>
      <c r="B70" s="49"/>
      <c r="C70" s="49"/>
      <c r="D70" s="110" t="s">
        <v>7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103" t="s">
        <v>8</v>
      </c>
      <c r="AC70" s="103"/>
      <c r="AD70" s="103"/>
      <c r="AE70" s="103"/>
      <c r="AF70" s="103"/>
      <c r="AG70" s="103"/>
      <c r="AH70" s="103"/>
      <c r="AI70" s="103"/>
      <c r="AJ70" s="103" t="s">
        <v>9</v>
      </c>
      <c r="AK70" s="103"/>
      <c r="AL70" s="103"/>
      <c r="AM70" s="103"/>
      <c r="AN70" s="103"/>
      <c r="AO70" s="103"/>
      <c r="AP70" s="103"/>
      <c r="AQ70" s="103"/>
      <c r="AR70" s="103" t="s">
        <v>10</v>
      </c>
      <c r="AS70" s="103"/>
      <c r="AT70" s="103"/>
      <c r="AU70" s="103"/>
      <c r="AV70" s="103"/>
      <c r="AW70" s="103"/>
      <c r="AX70" s="103"/>
      <c r="AY70" s="103"/>
      <c r="CA70" s="1" t="s">
        <v>15</v>
      </c>
    </row>
    <row r="71" spans="1:79" ht="38.25" customHeight="1">
      <c r="A71" s="49">
        <v>1</v>
      </c>
      <c r="B71" s="49"/>
      <c r="C71" s="49"/>
      <c r="D71" s="50" t="s">
        <v>70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48">
        <v>1000000</v>
      </c>
      <c r="AC71" s="48"/>
      <c r="AD71" s="48"/>
      <c r="AE71" s="48"/>
      <c r="AF71" s="48"/>
      <c r="AG71" s="48"/>
      <c r="AH71" s="48"/>
      <c r="AI71" s="48"/>
      <c r="AJ71" s="48">
        <v>0</v>
      </c>
      <c r="AK71" s="48"/>
      <c r="AL71" s="48"/>
      <c r="AM71" s="48"/>
      <c r="AN71" s="48"/>
      <c r="AO71" s="48"/>
      <c r="AP71" s="48"/>
      <c r="AQ71" s="48"/>
      <c r="AR71" s="48">
        <f>AB71+AJ71</f>
        <v>1000000</v>
      </c>
      <c r="AS71" s="48"/>
      <c r="AT71" s="48"/>
      <c r="AU71" s="48"/>
      <c r="AV71" s="48"/>
      <c r="AW71" s="48"/>
      <c r="AX71" s="48"/>
      <c r="AY71" s="48"/>
      <c r="CA71" s="1" t="s">
        <v>16</v>
      </c>
    </row>
    <row r="72" spans="1:51" ht="31.5" customHeight="1">
      <c r="A72" s="49">
        <v>2</v>
      </c>
      <c r="B72" s="49"/>
      <c r="C72" s="49"/>
      <c r="D72" s="50" t="s">
        <v>71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2"/>
      <c r="AB72" s="48">
        <f>900000-224000+280000+400000+50000+85000+100000+187995-79995</f>
        <v>1699000</v>
      </c>
      <c r="AC72" s="48"/>
      <c r="AD72" s="48"/>
      <c r="AE72" s="48"/>
      <c r="AF72" s="48"/>
      <c r="AG72" s="48"/>
      <c r="AH72" s="48"/>
      <c r="AI72" s="48"/>
      <c r="AJ72" s="48">
        <v>0</v>
      </c>
      <c r="AK72" s="48"/>
      <c r="AL72" s="48"/>
      <c r="AM72" s="48"/>
      <c r="AN72" s="48"/>
      <c r="AO72" s="48"/>
      <c r="AP72" s="48"/>
      <c r="AQ72" s="48"/>
      <c r="AR72" s="48">
        <f>AB72+AJ72</f>
        <v>1699000</v>
      </c>
      <c r="AS72" s="48"/>
      <c r="AT72" s="48"/>
      <c r="AU72" s="48"/>
      <c r="AV72" s="48"/>
      <c r="AW72" s="48"/>
      <c r="AX72" s="48"/>
      <c r="AY72" s="48"/>
    </row>
    <row r="73" spans="1:51" ht="21" customHeight="1">
      <c r="A73" s="49">
        <v>3</v>
      </c>
      <c r="B73" s="49"/>
      <c r="C73" s="49"/>
      <c r="D73" s="50" t="s">
        <v>72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2"/>
      <c r="AB73" s="48">
        <f>48000+3200+150000</f>
        <v>201200</v>
      </c>
      <c r="AC73" s="48"/>
      <c r="AD73" s="48"/>
      <c r="AE73" s="48"/>
      <c r="AF73" s="48"/>
      <c r="AG73" s="48"/>
      <c r="AH73" s="48"/>
      <c r="AI73" s="48"/>
      <c r="AJ73" s="48">
        <v>0</v>
      </c>
      <c r="AK73" s="48"/>
      <c r="AL73" s="48"/>
      <c r="AM73" s="48"/>
      <c r="AN73" s="48"/>
      <c r="AO73" s="48"/>
      <c r="AP73" s="48"/>
      <c r="AQ73" s="48"/>
      <c r="AR73" s="48">
        <f>AB73+AJ73</f>
        <v>201200</v>
      </c>
      <c r="AS73" s="48"/>
      <c r="AT73" s="48"/>
      <c r="AU73" s="48"/>
      <c r="AV73" s="48"/>
      <c r="AW73" s="48"/>
      <c r="AX73" s="48"/>
      <c r="AY73" s="48"/>
    </row>
    <row r="74" spans="1:51" ht="54" customHeight="1">
      <c r="A74" s="49">
        <v>4</v>
      </c>
      <c r="B74" s="49"/>
      <c r="C74" s="49"/>
      <c r="D74" s="50" t="s">
        <v>133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  <c r="AB74" s="48">
        <f>220000+300000+50000-20000</f>
        <v>550000</v>
      </c>
      <c r="AC74" s="48"/>
      <c r="AD74" s="48"/>
      <c r="AE74" s="48"/>
      <c r="AF74" s="48"/>
      <c r="AG74" s="48"/>
      <c r="AH74" s="48"/>
      <c r="AI74" s="48"/>
      <c r="AJ74" s="48">
        <v>0</v>
      </c>
      <c r="AK74" s="48"/>
      <c r="AL74" s="48"/>
      <c r="AM74" s="48"/>
      <c r="AN74" s="48"/>
      <c r="AO74" s="48"/>
      <c r="AP74" s="48"/>
      <c r="AQ74" s="48"/>
      <c r="AR74" s="48">
        <f>AB74+AJ74</f>
        <v>550000</v>
      </c>
      <c r="AS74" s="48"/>
      <c r="AT74" s="48"/>
      <c r="AU74" s="48"/>
      <c r="AV74" s="48"/>
      <c r="AW74" s="48"/>
      <c r="AX74" s="48"/>
      <c r="AY74" s="48"/>
    </row>
    <row r="75" spans="1:51" ht="41.25" customHeight="1">
      <c r="A75" s="53">
        <v>5</v>
      </c>
      <c r="B75" s="101"/>
      <c r="C75" s="102"/>
      <c r="D75" s="50" t="s">
        <v>125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44">
        <f>100000-50000-35000</f>
        <v>15000</v>
      </c>
      <c r="AC75" s="61"/>
      <c r="AD75" s="61"/>
      <c r="AE75" s="61"/>
      <c r="AF75" s="61"/>
      <c r="AG75" s="61"/>
      <c r="AH75" s="61"/>
      <c r="AI75" s="62"/>
      <c r="AJ75" s="44">
        <v>0</v>
      </c>
      <c r="AK75" s="61"/>
      <c r="AL75" s="61"/>
      <c r="AM75" s="61"/>
      <c r="AN75" s="61"/>
      <c r="AO75" s="61"/>
      <c r="AP75" s="61"/>
      <c r="AQ75" s="62"/>
      <c r="AR75" s="44">
        <f>AB75</f>
        <v>15000</v>
      </c>
      <c r="AS75" s="61"/>
      <c r="AT75" s="61"/>
      <c r="AU75" s="61"/>
      <c r="AV75" s="61"/>
      <c r="AW75" s="61"/>
      <c r="AX75" s="61"/>
      <c r="AY75" s="62"/>
    </row>
    <row r="76" spans="1:51" ht="33" customHeight="1">
      <c r="A76" s="53">
        <v>6</v>
      </c>
      <c r="B76" s="101"/>
      <c r="C76" s="102"/>
      <c r="D76" s="54" t="s">
        <v>126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5"/>
      <c r="AB76" s="44">
        <v>87005</v>
      </c>
      <c r="AC76" s="61"/>
      <c r="AD76" s="61"/>
      <c r="AE76" s="61"/>
      <c r="AF76" s="61"/>
      <c r="AG76" s="61"/>
      <c r="AH76" s="61"/>
      <c r="AI76" s="62"/>
      <c r="AJ76" s="44">
        <v>0</v>
      </c>
      <c r="AK76" s="61"/>
      <c r="AL76" s="61"/>
      <c r="AM76" s="61"/>
      <c r="AN76" s="61"/>
      <c r="AO76" s="61"/>
      <c r="AP76" s="61"/>
      <c r="AQ76" s="62"/>
      <c r="AR76" s="44">
        <f>AB76</f>
        <v>87005</v>
      </c>
      <c r="AS76" s="61"/>
      <c r="AT76" s="61"/>
      <c r="AU76" s="61"/>
      <c r="AV76" s="61"/>
      <c r="AW76" s="61"/>
      <c r="AX76" s="61"/>
      <c r="AY76" s="62"/>
    </row>
    <row r="77" spans="1:51" ht="39" customHeight="1">
      <c r="A77" s="53">
        <v>7</v>
      </c>
      <c r="B77" s="45"/>
      <c r="C77" s="46"/>
      <c r="D77" s="54" t="s">
        <v>132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6"/>
      <c r="AB77" s="44">
        <f>1190000+300000-150000</f>
        <v>1340000</v>
      </c>
      <c r="AC77" s="57"/>
      <c r="AD77" s="57"/>
      <c r="AE77" s="57"/>
      <c r="AF77" s="57"/>
      <c r="AG77" s="57"/>
      <c r="AH77" s="57"/>
      <c r="AI77" s="58"/>
      <c r="AJ77" s="44">
        <v>0</v>
      </c>
      <c r="AK77" s="45"/>
      <c r="AL77" s="45"/>
      <c r="AM77" s="45"/>
      <c r="AN77" s="45"/>
      <c r="AO77" s="45"/>
      <c r="AP77" s="45"/>
      <c r="AQ77" s="46"/>
      <c r="AR77" s="44">
        <f>AB77+AJ77</f>
        <v>1340000</v>
      </c>
      <c r="AS77" s="45"/>
      <c r="AT77" s="45"/>
      <c r="AU77" s="45"/>
      <c r="AV77" s="45"/>
      <c r="AW77" s="45"/>
      <c r="AX77" s="45"/>
      <c r="AY77" s="46"/>
    </row>
    <row r="78" spans="1:51" s="4" customFormat="1" ht="15.75" customHeight="1">
      <c r="A78" s="71"/>
      <c r="B78" s="72"/>
      <c r="C78" s="73"/>
      <c r="D78" s="74" t="s">
        <v>27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6"/>
      <c r="AB78" s="41">
        <f>AB71+AB72+AB73+AB74+AB75+AB76+AB77</f>
        <v>4892205</v>
      </c>
      <c r="AC78" s="42"/>
      <c r="AD78" s="42"/>
      <c r="AE78" s="42"/>
      <c r="AF78" s="42"/>
      <c r="AG78" s="42"/>
      <c r="AH78" s="42"/>
      <c r="AI78" s="39"/>
      <c r="AJ78" s="41">
        <v>0</v>
      </c>
      <c r="AK78" s="42"/>
      <c r="AL78" s="42"/>
      <c r="AM78" s="42"/>
      <c r="AN78" s="42"/>
      <c r="AO78" s="42"/>
      <c r="AP78" s="42"/>
      <c r="AQ78" s="39"/>
      <c r="AR78" s="41">
        <f>AB78+AJ78</f>
        <v>4892205</v>
      </c>
      <c r="AS78" s="42"/>
      <c r="AT78" s="42"/>
      <c r="AU78" s="42"/>
      <c r="AV78" s="42"/>
      <c r="AW78" s="42"/>
      <c r="AX78" s="42"/>
      <c r="AY78" s="39"/>
    </row>
    <row r="79" ht="21" customHeight="1"/>
    <row r="80" spans="1:64" ht="28.5" customHeight="1">
      <c r="A80" s="141" t="s">
        <v>43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</row>
    <row r="81" spans="1:64" ht="30" customHeight="1">
      <c r="A81" s="94" t="s">
        <v>28</v>
      </c>
      <c r="B81" s="94"/>
      <c r="C81" s="94"/>
      <c r="D81" s="94"/>
      <c r="E81" s="94"/>
      <c r="F81" s="94"/>
      <c r="G81" s="91" t="s">
        <v>44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94" t="s">
        <v>2</v>
      </c>
      <c r="AA81" s="94"/>
      <c r="AB81" s="94"/>
      <c r="AC81" s="94"/>
      <c r="AD81" s="94"/>
      <c r="AE81" s="94" t="s">
        <v>1</v>
      </c>
      <c r="AF81" s="94"/>
      <c r="AG81" s="94"/>
      <c r="AH81" s="94"/>
      <c r="AI81" s="94"/>
      <c r="AJ81" s="94"/>
      <c r="AK81" s="94"/>
      <c r="AL81" s="94"/>
      <c r="AM81" s="94"/>
      <c r="AN81" s="94"/>
      <c r="AO81" s="91" t="s">
        <v>29</v>
      </c>
      <c r="AP81" s="92"/>
      <c r="AQ81" s="92"/>
      <c r="AR81" s="92"/>
      <c r="AS81" s="92"/>
      <c r="AT81" s="92"/>
      <c r="AU81" s="92"/>
      <c r="AV81" s="93"/>
      <c r="AW81" s="91" t="s">
        <v>30</v>
      </c>
      <c r="AX81" s="92"/>
      <c r="AY81" s="92"/>
      <c r="AZ81" s="92"/>
      <c r="BA81" s="92"/>
      <c r="BB81" s="92"/>
      <c r="BC81" s="92"/>
      <c r="BD81" s="93"/>
      <c r="BE81" s="91" t="s">
        <v>27</v>
      </c>
      <c r="BF81" s="92"/>
      <c r="BG81" s="92"/>
      <c r="BH81" s="92"/>
      <c r="BI81" s="92"/>
      <c r="BJ81" s="92"/>
      <c r="BK81" s="92"/>
      <c r="BL81" s="93"/>
    </row>
    <row r="82" spans="1:64" ht="15.75" customHeight="1">
      <c r="A82" s="94">
        <v>1</v>
      </c>
      <c r="B82" s="94"/>
      <c r="C82" s="94"/>
      <c r="D82" s="94"/>
      <c r="E82" s="94"/>
      <c r="F82" s="94"/>
      <c r="G82" s="91">
        <v>2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94">
        <v>3</v>
      </c>
      <c r="AA82" s="94"/>
      <c r="AB82" s="94"/>
      <c r="AC82" s="94"/>
      <c r="AD82" s="94"/>
      <c r="AE82" s="94">
        <v>4</v>
      </c>
      <c r="AF82" s="94"/>
      <c r="AG82" s="94"/>
      <c r="AH82" s="94"/>
      <c r="AI82" s="94"/>
      <c r="AJ82" s="94"/>
      <c r="AK82" s="94"/>
      <c r="AL82" s="94"/>
      <c r="AM82" s="94"/>
      <c r="AN82" s="94"/>
      <c r="AO82" s="94">
        <v>5</v>
      </c>
      <c r="AP82" s="94"/>
      <c r="AQ82" s="94"/>
      <c r="AR82" s="94"/>
      <c r="AS82" s="94"/>
      <c r="AT82" s="94"/>
      <c r="AU82" s="94"/>
      <c r="AV82" s="94"/>
      <c r="AW82" s="91">
        <v>6</v>
      </c>
      <c r="AX82" s="92"/>
      <c r="AY82" s="92"/>
      <c r="AZ82" s="92"/>
      <c r="BA82" s="92"/>
      <c r="BB82" s="92"/>
      <c r="BC82" s="92"/>
      <c r="BD82" s="93"/>
      <c r="BE82" s="94">
        <v>7</v>
      </c>
      <c r="BF82" s="94"/>
      <c r="BG82" s="94"/>
      <c r="BH82" s="94"/>
      <c r="BI82" s="94"/>
      <c r="BJ82" s="94"/>
      <c r="BK82" s="94"/>
      <c r="BL82" s="94"/>
    </row>
    <row r="83" spans="1:79" ht="12.75" customHeight="1" hidden="1">
      <c r="A83" s="49" t="s">
        <v>33</v>
      </c>
      <c r="B83" s="49"/>
      <c r="C83" s="49"/>
      <c r="D83" s="49"/>
      <c r="E83" s="49"/>
      <c r="F83" s="49"/>
      <c r="G83" s="110" t="s">
        <v>7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49" t="s">
        <v>19</v>
      </c>
      <c r="AA83" s="49"/>
      <c r="AB83" s="49"/>
      <c r="AC83" s="49"/>
      <c r="AD83" s="49"/>
      <c r="AE83" s="130" t="s">
        <v>32</v>
      </c>
      <c r="AF83" s="130"/>
      <c r="AG83" s="130"/>
      <c r="AH83" s="130"/>
      <c r="AI83" s="130"/>
      <c r="AJ83" s="130"/>
      <c r="AK83" s="130"/>
      <c r="AL83" s="130"/>
      <c r="AM83" s="130"/>
      <c r="AN83" s="110"/>
      <c r="AO83" s="103" t="s">
        <v>8</v>
      </c>
      <c r="AP83" s="103"/>
      <c r="AQ83" s="103"/>
      <c r="AR83" s="103"/>
      <c r="AS83" s="103"/>
      <c r="AT83" s="103"/>
      <c r="AU83" s="103"/>
      <c r="AV83" s="103"/>
      <c r="AW83" s="104" t="s">
        <v>31</v>
      </c>
      <c r="AX83" s="105"/>
      <c r="AY83" s="105"/>
      <c r="AZ83" s="105"/>
      <c r="BA83" s="105"/>
      <c r="BB83" s="105"/>
      <c r="BC83" s="105"/>
      <c r="BD83" s="106"/>
      <c r="BE83" s="103" t="s">
        <v>74</v>
      </c>
      <c r="BF83" s="103"/>
      <c r="BG83" s="103"/>
      <c r="BH83" s="103"/>
      <c r="BI83" s="103"/>
      <c r="BJ83" s="103"/>
      <c r="BK83" s="103"/>
      <c r="BL83" s="103"/>
      <c r="CA83" s="1" t="s">
        <v>17</v>
      </c>
    </row>
    <row r="84" spans="1:79" s="4" customFormat="1" ht="12.75" customHeight="1">
      <c r="A84" s="65">
        <v>0</v>
      </c>
      <c r="B84" s="65"/>
      <c r="C84" s="65"/>
      <c r="D84" s="65"/>
      <c r="E84" s="65"/>
      <c r="F84" s="65"/>
      <c r="G84" s="70" t="s">
        <v>73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9"/>
      <c r="Z84" s="69"/>
      <c r="AA84" s="69"/>
      <c r="AB84" s="69"/>
      <c r="AC84" s="69"/>
      <c r="AD84" s="69"/>
      <c r="AE84" s="121"/>
      <c r="AF84" s="121"/>
      <c r="AG84" s="121"/>
      <c r="AH84" s="121"/>
      <c r="AI84" s="121"/>
      <c r="AJ84" s="121"/>
      <c r="AK84" s="121"/>
      <c r="AL84" s="121"/>
      <c r="AM84" s="121"/>
      <c r="AN84" s="122"/>
      <c r="AO84" s="63"/>
      <c r="AP84" s="63"/>
      <c r="AQ84" s="63"/>
      <c r="AR84" s="63"/>
      <c r="AS84" s="63"/>
      <c r="AT84" s="63"/>
      <c r="AU84" s="63"/>
      <c r="AV84" s="63"/>
      <c r="AW84" s="41"/>
      <c r="AX84" s="42"/>
      <c r="AY84" s="42"/>
      <c r="AZ84" s="42"/>
      <c r="BA84" s="42"/>
      <c r="BB84" s="42"/>
      <c r="BC84" s="42"/>
      <c r="BD84" s="39"/>
      <c r="BE84" s="63"/>
      <c r="BF84" s="63"/>
      <c r="BG84" s="63"/>
      <c r="BH84" s="63"/>
      <c r="BI84" s="63"/>
      <c r="BJ84" s="63"/>
      <c r="BK84" s="63"/>
      <c r="BL84" s="63"/>
      <c r="CA84" s="4" t="s">
        <v>18</v>
      </c>
    </row>
    <row r="85" spans="1:64" ht="12.75" customHeight="1">
      <c r="A85" s="49">
        <v>0</v>
      </c>
      <c r="B85" s="49"/>
      <c r="C85" s="49"/>
      <c r="D85" s="49"/>
      <c r="E85" s="49"/>
      <c r="F85" s="49"/>
      <c r="G85" s="54" t="s">
        <v>75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64"/>
      <c r="Z85" s="59" t="s">
        <v>76</v>
      </c>
      <c r="AA85" s="59"/>
      <c r="AB85" s="59"/>
      <c r="AC85" s="59"/>
      <c r="AD85" s="59"/>
      <c r="AE85" s="59" t="s">
        <v>77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48">
        <f>852+20+7+283</f>
        <v>1162</v>
      </c>
      <c r="AP85" s="48"/>
      <c r="AQ85" s="48"/>
      <c r="AR85" s="48"/>
      <c r="AS85" s="48"/>
      <c r="AT85" s="48"/>
      <c r="AU85" s="48"/>
      <c r="AV85" s="48"/>
      <c r="AW85" s="44">
        <v>0</v>
      </c>
      <c r="AX85" s="61"/>
      <c r="AY85" s="61"/>
      <c r="AZ85" s="61"/>
      <c r="BA85" s="61"/>
      <c r="BB85" s="61"/>
      <c r="BC85" s="61"/>
      <c r="BD85" s="62"/>
      <c r="BE85" s="48">
        <f>AO85</f>
        <v>1162</v>
      </c>
      <c r="BF85" s="48"/>
      <c r="BG85" s="48"/>
      <c r="BH85" s="48"/>
      <c r="BI85" s="48"/>
      <c r="BJ85" s="48"/>
      <c r="BK85" s="48"/>
      <c r="BL85" s="48"/>
    </row>
    <row r="86" spans="1:64" ht="12.75" customHeight="1">
      <c r="A86" s="49">
        <v>0</v>
      </c>
      <c r="B86" s="49"/>
      <c r="C86" s="49"/>
      <c r="D86" s="49"/>
      <c r="E86" s="49"/>
      <c r="F86" s="49"/>
      <c r="G86" s="54" t="s">
        <v>78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64"/>
      <c r="Z86" s="59" t="s">
        <v>76</v>
      </c>
      <c r="AA86" s="59"/>
      <c r="AB86" s="59"/>
      <c r="AC86" s="59"/>
      <c r="AD86" s="59"/>
      <c r="AE86" s="59" t="s">
        <v>77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48">
        <f>320+10</f>
        <v>330</v>
      </c>
      <c r="AP86" s="48"/>
      <c r="AQ86" s="48"/>
      <c r="AR86" s="48"/>
      <c r="AS86" s="48"/>
      <c r="AT86" s="48"/>
      <c r="AU86" s="48"/>
      <c r="AV86" s="48"/>
      <c r="AW86" s="44">
        <v>0</v>
      </c>
      <c r="AX86" s="61"/>
      <c r="AY86" s="61"/>
      <c r="AZ86" s="61"/>
      <c r="BA86" s="61"/>
      <c r="BB86" s="61"/>
      <c r="BC86" s="61"/>
      <c r="BD86" s="62"/>
      <c r="BE86" s="48">
        <v>330</v>
      </c>
      <c r="BF86" s="48"/>
      <c r="BG86" s="48"/>
      <c r="BH86" s="48"/>
      <c r="BI86" s="48"/>
      <c r="BJ86" s="48"/>
      <c r="BK86" s="48"/>
      <c r="BL86" s="48"/>
    </row>
    <row r="87" spans="1:64" ht="12.75" customHeight="1">
      <c r="A87" s="49">
        <v>0</v>
      </c>
      <c r="B87" s="49"/>
      <c r="C87" s="49"/>
      <c r="D87" s="49"/>
      <c r="E87" s="49"/>
      <c r="F87" s="49"/>
      <c r="G87" s="54" t="s">
        <v>79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64"/>
      <c r="Z87" s="59" t="s">
        <v>76</v>
      </c>
      <c r="AA87" s="59"/>
      <c r="AB87" s="59"/>
      <c r="AC87" s="59"/>
      <c r="AD87" s="59"/>
      <c r="AE87" s="59" t="s">
        <v>77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48">
        <v>13</v>
      </c>
      <c r="AP87" s="48"/>
      <c r="AQ87" s="48"/>
      <c r="AR87" s="48"/>
      <c r="AS87" s="48"/>
      <c r="AT87" s="48"/>
      <c r="AU87" s="48"/>
      <c r="AV87" s="48"/>
      <c r="AW87" s="44">
        <v>0</v>
      </c>
      <c r="AX87" s="61"/>
      <c r="AY87" s="61"/>
      <c r="AZ87" s="61"/>
      <c r="BA87" s="61"/>
      <c r="BB87" s="61"/>
      <c r="BC87" s="61"/>
      <c r="BD87" s="62"/>
      <c r="BE87" s="48">
        <v>13</v>
      </c>
      <c r="BF87" s="48"/>
      <c r="BG87" s="48"/>
      <c r="BH87" s="48"/>
      <c r="BI87" s="48"/>
      <c r="BJ87" s="48"/>
      <c r="BK87" s="48"/>
      <c r="BL87" s="48"/>
    </row>
    <row r="88" spans="1:64" ht="12.75" customHeight="1">
      <c r="A88" s="49">
        <v>0</v>
      </c>
      <c r="B88" s="49"/>
      <c r="C88" s="49"/>
      <c r="D88" s="49"/>
      <c r="E88" s="49"/>
      <c r="F88" s="49"/>
      <c r="G88" s="54" t="s">
        <v>80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64"/>
      <c r="Z88" s="59" t="s">
        <v>76</v>
      </c>
      <c r="AA88" s="59"/>
      <c r="AB88" s="59"/>
      <c r="AC88" s="59"/>
      <c r="AD88" s="59"/>
      <c r="AE88" s="59" t="s">
        <v>77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48">
        <f>514+30</f>
        <v>544</v>
      </c>
      <c r="AP88" s="48"/>
      <c r="AQ88" s="48"/>
      <c r="AR88" s="48"/>
      <c r="AS88" s="48"/>
      <c r="AT88" s="48"/>
      <c r="AU88" s="48"/>
      <c r="AV88" s="48"/>
      <c r="AW88" s="44">
        <v>0</v>
      </c>
      <c r="AX88" s="61"/>
      <c r="AY88" s="61"/>
      <c r="AZ88" s="61"/>
      <c r="BA88" s="61"/>
      <c r="BB88" s="61"/>
      <c r="BC88" s="61"/>
      <c r="BD88" s="62"/>
      <c r="BE88" s="48">
        <v>544</v>
      </c>
      <c r="BF88" s="48"/>
      <c r="BG88" s="48"/>
      <c r="BH88" s="48"/>
      <c r="BI88" s="48"/>
      <c r="BJ88" s="48"/>
      <c r="BK88" s="48"/>
      <c r="BL88" s="48"/>
    </row>
    <row r="89" spans="1:64" ht="12.75" customHeight="1">
      <c r="A89" s="49">
        <v>0</v>
      </c>
      <c r="B89" s="49"/>
      <c r="C89" s="49"/>
      <c r="D89" s="49"/>
      <c r="E89" s="49"/>
      <c r="F89" s="49"/>
      <c r="G89" s="54" t="s">
        <v>81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64"/>
      <c r="Z89" s="59" t="s">
        <v>76</v>
      </c>
      <c r="AA89" s="59"/>
      <c r="AB89" s="59"/>
      <c r="AC89" s="59"/>
      <c r="AD89" s="59"/>
      <c r="AE89" s="60" t="s">
        <v>77</v>
      </c>
      <c r="AF89" s="57"/>
      <c r="AG89" s="57"/>
      <c r="AH89" s="57"/>
      <c r="AI89" s="57"/>
      <c r="AJ89" s="57"/>
      <c r="AK89" s="57"/>
      <c r="AL89" s="57"/>
      <c r="AM89" s="57"/>
      <c r="AN89" s="58"/>
      <c r="AO89" s="48">
        <v>11</v>
      </c>
      <c r="AP89" s="48"/>
      <c r="AQ89" s="48"/>
      <c r="AR89" s="48"/>
      <c r="AS89" s="48"/>
      <c r="AT89" s="48"/>
      <c r="AU89" s="48"/>
      <c r="AV89" s="48"/>
      <c r="AW89" s="44">
        <v>0</v>
      </c>
      <c r="AX89" s="61"/>
      <c r="AY89" s="61"/>
      <c r="AZ89" s="61"/>
      <c r="BA89" s="61"/>
      <c r="BB89" s="61"/>
      <c r="BC89" s="61"/>
      <c r="BD89" s="62"/>
      <c r="BE89" s="48">
        <v>11</v>
      </c>
      <c r="BF89" s="48"/>
      <c r="BG89" s="48"/>
      <c r="BH89" s="48"/>
      <c r="BI89" s="48"/>
      <c r="BJ89" s="48"/>
      <c r="BK89" s="48"/>
      <c r="BL89" s="48"/>
    </row>
    <row r="90" spans="1:64" ht="12.75" customHeight="1">
      <c r="A90" s="53"/>
      <c r="B90" s="101"/>
      <c r="C90" s="101"/>
      <c r="D90" s="101"/>
      <c r="E90" s="101"/>
      <c r="F90" s="102"/>
      <c r="G90" s="54" t="s">
        <v>108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5"/>
      <c r="Z90" s="59" t="s">
        <v>76</v>
      </c>
      <c r="AA90" s="59"/>
      <c r="AB90" s="59"/>
      <c r="AC90" s="59"/>
      <c r="AD90" s="59"/>
      <c r="AE90" s="60" t="s">
        <v>77</v>
      </c>
      <c r="AF90" s="57"/>
      <c r="AG90" s="57"/>
      <c r="AH90" s="57"/>
      <c r="AI90" s="57"/>
      <c r="AJ90" s="57"/>
      <c r="AK90" s="57"/>
      <c r="AL90" s="57"/>
      <c r="AM90" s="57"/>
      <c r="AN90" s="58"/>
      <c r="AO90" s="44">
        <v>3</v>
      </c>
      <c r="AP90" s="61"/>
      <c r="AQ90" s="61"/>
      <c r="AR90" s="61"/>
      <c r="AS90" s="61"/>
      <c r="AT90" s="61"/>
      <c r="AU90" s="61"/>
      <c r="AV90" s="62"/>
      <c r="AW90" s="44">
        <v>0</v>
      </c>
      <c r="AX90" s="61"/>
      <c r="AY90" s="61"/>
      <c r="AZ90" s="61"/>
      <c r="BA90" s="61"/>
      <c r="BB90" s="61"/>
      <c r="BC90" s="61"/>
      <c r="BD90" s="62"/>
      <c r="BE90" s="44">
        <v>3</v>
      </c>
      <c r="BF90" s="61"/>
      <c r="BG90" s="61"/>
      <c r="BH90" s="61"/>
      <c r="BI90" s="61"/>
      <c r="BJ90" s="61"/>
      <c r="BK90" s="61"/>
      <c r="BL90" s="62"/>
    </row>
    <row r="91" spans="1:64" ht="12.75" customHeight="1">
      <c r="A91" s="53"/>
      <c r="B91" s="101"/>
      <c r="C91" s="101"/>
      <c r="D91" s="101"/>
      <c r="E91" s="101"/>
      <c r="F91" s="102"/>
      <c r="G91" s="54" t="s">
        <v>109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59" t="s">
        <v>76</v>
      </c>
      <c r="AA91" s="59"/>
      <c r="AB91" s="59"/>
      <c r="AC91" s="59"/>
      <c r="AD91" s="59"/>
      <c r="AE91" s="60" t="s">
        <v>77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44">
        <v>7</v>
      </c>
      <c r="AP91" s="61"/>
      <c r="AQ91" s="61"/>
      <c r="AR91" s="61"/>
      <c r="AS91" s="61"/>
      <c r="AT91" s="61"/>
      <c r="AU91" s="61"/>
      <c r="AV91" s="62"/>
      <c r="AW91" s="44">
        <v>0</v>
      </c>
      <c r="AX91" s="61"/>
      <c r="AY91" s="61"/>
      <c r="AZ91" s="61"/>
      <c r="BA91" s="61"/>
      <c r="BB91" s="61"/>
      <c r="BC91" s="61"/>
      <c r="BD91" s="62"/>
      <c r="BE91" s="44">
        <v>7</v>
      </c>
      <c r="BF91" s="61"/>
      <c r="BG91" s="61"/>
      <c r="BH91" s="61"/>
      <c r="BI91" s="61"/>
      <c r="BJ91" s="61"/>
      <c r="BK91" s="61"/>
      <c r="BL91" s="62"/>
    </row>
    <row r="92" spans="1:64" ht="12.75" customHeight="1">
      <c r="A92" s="53"/>
      <c r="B92" s="45"/>
      <c r="C92" s="45"/>
      <c r="D92" s="45"/>
      <c r="E92" s="45"/>
      <c r="F92" s="46"/>
      <c r="G92" s="54" t="s">
        <v>115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60" t="s">
        <v>76</v>
      </c>
      <c r="AA92" s="146"/>
      <c r="AB92" s="146"/>
      <c r="AC92" s="146"/>
      <c r="AD92" s="147"/>
      <c r="AE92" s="60" t="s">
        <v>77</v>
      </c>
      <c r="AF92" s="148"/>
      <c r="AG92" s="148"/>
      <c r="AH92" s="148"/>
      <c r="AI92" s="148"/>
      <c r="AJ92" s="148"/>
      <c r="AK92" s="148"/>
      <c r="AL92" s="148"/>
      <c r="AM92" s="148"/>
      <c r="AN92" s="149"/>
      <c r="AO92" s="44">
        <v>260</v>
      </c>
      <c r="AP92" s="45"/>
      <c r="AQ92" s="45"/>
      <c r="AR92" s="45"/>
      <c r="AS92" s="45"/>
      <c r="AT92" s="45"/>
      <c r="AU92" s="45"/>
      <c r="AV92" s="46"/>
      <c r="AW92" s="44">
        <v>0</v>
      </c>
      <c r="AX92" s="45"/>
      <c r="AY92" s="45"/>
      <c r="AZ92" s="45"/>
      <c r="BA92" s="45"/>
      <c r="BB92" s="45"/>
      <c r="BC92" s="45"/>
      <c r="BD92" s="46"/>
      <c r="BE92" s="44">
        <v>260</v>
      </c>
      <c r="BF92" s="45"/>
      <c r="BG92" s="45"/>
      <c r="BH92" s="45"/>
      <c r="BI92" s="45"/>
      <c r="BJ92" s="45"/>
      <c r="BK92" s="45"/>
      <c r="BL92" s="46"/>
    </row>
    <row r="93" spans="1:64" s="4" customFormat="1" ht="12.75" customHeight="1">
      <c r="A93" s="65">
        <v>0</v>
      </c>
      <c r="B93" s="65"/>
      <c r="C93" s="65"/>
      <c r="D93" s="65"/>
      <c r="E93" s="65"/>
      <c r="F93" s="65"/>
      <c r="G93" s="66" t="s">
        <v>82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70"/>
      <c r="AO93" s="63"/>
      <c r="AP93" s="63"/>
      <c r="AQ93" s="63"/>
      <c r="AR93" s="63"/>
      <c r="AS93" s="63"/>
      <c r="AT93" s="63"/>
      <c r="AU93" s="63"/>
      <c r="AV93" s="63"/>
      <c r="AW93" s="41"/>
      <c r="AX93" s="42"/>
      <c r="AY93" s="42"/>
      <c r="AZ93" s="42"/>
      <c r="BA93" s="42"/>
      <c r="BB93" s="42"/>
      <c r="BC93" s="42"/>
      <c r="BD93" s="39"/>
      <c r="BE93" s="63"/>
      <c r="BF93" s="63"/>
      <c r="BG93" s="63"/>
      <c r="BH93" s="63"/>
      <c r="BI93" s="63"/>
      <c r="BJ93" s="63"/>
      <c r="BK93" s="63"/>
      <c r="BL93" s="63"/>
    </row>
    <row r="94" spans="1:64" ht="25.5" customHeight="1">
      <c r="A94" s="49">
        <v>0</v>
      </c>
      <c r="B94" s="49"/>
      <c r="C94" s="49"/>
      <c r="D94" s="49"/>
      <c r="E94" s="49"/>
      <c r="F94" s="49"/>
      <c r="G94" s="54" t="s">
        <v>83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64"/>
      <c r="Z94" s="59" t="s">
        <v>84</v>
      </c>
      <c r="AA94" s="59"/>
      <c r="AB94" s="59"/>
      <c r="AC94" s="59"/>
      <c r="AD94" s="59"/>
      <c r="AE94" s="59" t="s">
        <v>77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48">
        <v>351</v>
      </c>
      <c r="AP94" s="48"/>
      <c r="AQ94" s="48"/>
      <c r="AR94" s="48"/>
      <c r="AS94" s="48"/>
      <c r="AT94" s="48"/>
      <c r="AU94" s="48"/>
      <c r="AV94" s="48"/>
      <c r="AW94" s="44">
        <v>0</v>
      </c>
      <c r="AX94" s="61"/>
      <c r="AY94" s="61"/>
      <c r="AZ94" s="61"/>
      <c r="BA94" s="61"/>
      <c r="BB94" s="61"/>
      <c r="BC94" s="61"/>
      <c r="BD94" s="62"/>
      <c r="BE94" s="48">
        <f aca="true" t="shared" si="1" ref="BE94:BE99">AO94</f>
        <v>351</v>
      </c>
      <c r="BF94" s="48"/>
      <c r="BG94" s="48"/>
      <c r="BH94" s="48"/>
      <c r="BI94" s="48"/>
      <c r="BJ94" s="48"/>
      <c r="BK94" s="48"/>
      <c r="BL94" s="48"/>
    </row>
    <row r="95" spans="1:64" ht="25.5" customHeight="1">
      <c r="A95" s="49">
        <v>0</v>
      </c>
      <c r="B95" s="49"/>
      <c r="C95" s="49"/>
      <c r="D95" s="49"/>
      <c r="E95" s="49"/>
      <c r="F95" s="49"/>
      <c r="G95" s="54" t="s">
        <v>85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64"/>
      <c r="Z95" s="59" t="s">
        <v>86</v>
      </c>
      <c r="AA95" s="59"/>
      <c r="AB95" s="59"/>
      <c r="AC95" s="59"/>
      <c r="AD95" s="59"/>
      <c r="AE95" s="59" t="s">
        <v>77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48">
        <v>6410</v>
      </c>
      <c r="AP95" s="48"/>
      <c r="AQ95" s="48"/>
      <c r="AR95" s="48"/>
      <c r="AS95" s="48"/>
      <c r="AT95" s="48"/>
      <c r="AU95" s="48"/>
      <c r="AV95" s="48"/>
      <c r="AW95" s="44">
        <v>0</v>
      </c>
      <c r="AX95" s="61"/>
      <c r="AY95" s="61"/>
      <c r="AZ95" s="61"/>
      <c r="BA95" s="61"/>
      <c r="BB95" s="61"/>
      <c r="BC95" s="61"/>
      <c r="BD95" s="62"/>
      <c r="BE95" s="48">
        <f t="shared" si="1"/>
        <v>6410</v>
      </c>
      <c r="BF95" s="48"/>
      <c r="BG95" s="48"/>
      <c r="BH95" s="48"/>
      <c r="BI95" s="48"/>
      <c r="BJ95" s="48"/>
      <c r="BK95" s="48"/>
      <c r="BL95" s="48"/>
    </row>
    <row r="96" spans="1:64" ht="16.5" customHeight="1">
      <c r="A96" s="49">
        <v>0</v>
      </c>
      <c r="B96" s="49"/>
      <c r="C96" s="49"/>
      <c r="D96" s="49"/>
      <c r="E96" s="49"/>
      <c r="F96" s="49"/>
      <c r="G96" s="54" t="s">
        <v>87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64"/>
      <c r="Z96" s="59" t="s">
        <v>84</v>
      </c>
      <c r="AA96" s="59"/>
      <c r="AB96" s="59"/>
      <c r="AC96" s="59"/>
      <c r="AD96" s="59"/>
      <c r="AE96" s="59" t="s">
        <v>77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48">
        <v>3123</v>
      </c>
      <c r="AP96" s="48"/>
      <c r="AQ96" s="48"/>
      <c r="AR96" s="48"/>
      <c r="AS96" s="48"/>
      <c r="AT96" s="48"/>
      <c r="AU96" s="48"/>
      <c r="AV96" s="48"/>
      <c r="AW96" s="44">
        <v>0</v>
      </c>
      <c r="AX96" s="61"/>
      <c r="AY96" s="61"/>
      <c r="AZ96" s="61"/>
      <c r="BA96" s="61"/>
      <c r="BB96" s="61"/>
      <c r="BC96" s="61"/>
      <c r="BD96" s="62"/>
      <c r="BE96" s="48">
        <f t="shared" si="1"/>
        <v>3123</v>
      </c>
      <c r="BF96" s="48"/>
      <c r="BG96" s="48"/>
      <c r="BH96" s="48"/>
      <c r="BI96" s="48"/>
      <c r="BJ96" s="48"/>
      <c r="BK96" s="48"/>
      <c r="BL96" s="48"/>
    </row>
    <row r="97" spans="1:64" ht="16.5" customHeight="1">
      <c r="A97" s="49">
        <v>0</v>
      </c>
      <c r="B97" s="49"/>
      <c r="C97" s="49"/>
      <c r="D97" s="49"/>
      <c r="E97" s="49"/>
      <c r="F97" s="49"/>
      <c r="G97" s="54" t="s">
        <v>88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64"/>
      <c r="Z97" s="59" t="s">
        <v>86</v>
      </c>
      <c r="AA97" s="59"/>
      <c r="AB97" s="59"/>
      <c r="AC97" s="59"/>
      <c r="AD97" s="59"/>
      <c r="AE97" s="59" t="s">
        <v>77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48">
        <v>1524</v>
      </c>
      <c r="AP97" s="48"/>
      <c r="AQ97" s="48"/>
      <c r="AR97" s="48"/>
      <c r="AS97" s="48"/>
      <c r="AT97" s="48"/>
      <c r="AU97" s="48"/>
      <c r="AV97" s="48"/>
      <c r="AW97" s="44">
        <v>0</v>
      </c>
      <c r="AX97" s="61"/>
      <c r="AY97" s="61"/>
      <c r="AZ97" s="61"/>
      <c r="BA97" s="61"/>
      <c r="BB97" s="61"/>
      <c r="BC97" s="61"/>
      <c r="BD97" s="62"/>
      <c r="BE97" s="48">
        <f t="shared" si="1"/>
        <v>1524</v>
      </c>
      <c r="BF97" s="48"/>
      <c r="BG97" s="48"/>
      <c r="BH97" s="48"/>
      <c r="BI97" s="48"/>
      <c r="BJ97" s="48"/>
      <c r="BK97" s="48"/>
      <c r="BL97" s="48"/>
    </row>
    <row r="98" spans="1:64" ht="16.5" customHeight="1">
      <c r="A98" s="53"/>
      <c r="B98" s="101"/>
      <c r="C98" s="101"/>
      <c r="D98" s="101"/>
      <c r="E98" s="101"/>
      <c r="F98" s="102"/>
      <c r="G98" s="54" t="s">
        <v>110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5"/>
      <c r="Z98" s="60" t="s">
        <v>86</v>
      </c>
      <c r="AA98" s="146"/>
      <c r="AB98" s="146"/>
      <c r="AC98" s="146"/>
      <c r="AD98" s="147"/>
      <c r="AE98" s="60" t="s">
        <v>77</v>
      </c>
      <c r="AF98" s="146"/>
      <c r="AG98" s="146"/>
      <c r="AH98" s="146"/>
      <c r="AI98" s="146"/>
      <c r="AJ98" s="146"/>
      <c r="AK98" s="146"/>
      <c r="AL98" s="146"/>
      <c r="AM98" s="146"/>
      <c r="AN98" s="147"/>
      <c r="AO98" s="44">
        <v>5000</v>
      </c>
      <c r="AP98" s="61"/>
      <c r="AQ98" s="61"/>
      <c r="AR98" s="61"/>
      <c r="AS98" s="61"/>
      <c r="AT98" s="61"/>
      <c r="AU98" s="61"/>
      <c r="AV98" s="62"/>
      <c r="AW98" s="44">
        <v>0</v>
      </c>
      <c r="AX98" s="61"/>
      <c r="AY98" s="61"/>
      <c r="AZ98" s="61"/>
      <c r="BA98" s="61"/>
      <c r="BB98" s="61"/>
      <c r="BC98" s="61"/>
      <c r="BD98" s="62"/>
      <c r="BE98" s="48">
        <f t="shared" si="1"/>
        <v>5000</v>
      </c>
      <c r="BF98" s="48"/>
      <c r="BG98" s="48"/>
      <c r="BH98" s="48"/>
      <c r="BI98" s="48"/>
      <c r="BJ98" s="48"/>
      <c r="BK98" s="48"/>
      <c r="BL98" s="48"/>
    </row>
    <row r="99" spans="1:64" ht="16.5" customHeight="1">
      <c r="A99" s="53"/>
      <c r="B99" s="101"/>
      <c r="C99" s="101"/>
      <c r="D99" s="101"/>
      <c r="E99" s="101"/>
      <c r="F99" s="102"/>
      <c r="G99" s="54" t="s">
        <v>111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5"/>
      <c r="Z99" s="59" t="s">
        <v>86</v>
      </c>
      <c r="AA99" s="59"/>
      <c r="AB99" s="59"/>
      <c r="AC99" s="59"/>
      <c r="AD99" s="59"/>
      <c r="AE99" s="60" t="s">
        <v>77</v>
      </c>
      <c r="AF99" s="146"/>
      <c r="AG99" s="146"/>
      <c r="AH99" s="146"/>
      <c r="AI99" s="146"/>
      <c r="AJ99" s="146"/>
      <c r="AK99" s="146"/>
      <c r="AL99" s="146"/>
      <c r="AM99" s="146"/>
      <c r="AN99" s="147"/>
      <c r="AO99" s="44">
        <v>1036</v>
      </c>
      <c r="AP99" s="61"/>
      <c r="AQ99" s="61"/>
      <c r="AR99" s="61"/>
      <c r="AS99" s="61"/>
      <c r="AT99" s="61"/>
      <c r="AU99" s="61"/>
      <c r="AV99" s="62"/>
      <c r="AW99" s="44">
        <v>0</v>
      </c>
      <c r="AX99" s="61"/>
      <c r="AY99" s="61"/>
      <c r="AZ99" s="61"/>
      <c r="BA99" s="61"/>
      <c r="BB99" s="61"/>
      <c r="BC99" s="61"/>
      <c r="BD99" s="62"/>
      <c r="BE99" s="48">
        <f t="shared" si="1"/>
        <v>1036</v>
      </c>
      <c r="BF99" s="48"/>
      <c r="BG99" s="48"/>
      <c r="BH99" s="48"/>
      <c r="BI99" s="48"/>
      <c r="BJ99" s="48"/>
      <c r="BK99" s="48"/>
      <c r="BL99" s="48"/>
    </row>
    <row r="100" spans="1:64" ht="15" customHeight="1">
      <c r="A100" s="53"/>
      <c r="B100" s="45"/>
      <c r="C100" s="45"/>
      <c r="D100" s="45"/>
      <c r="E100" s="45"/>
      <c r="F100" s="46"/>
      <c r="G100" s="54" t="s">
        <v>116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  <c r="Z100" s="60" t="s">
        <v>86</v>
      </c>
      <c r="AA100" s="146"/>
      <c r="AB100" s="146"/>
      <c r="AC100" s="146"/>
      <c r="AD100" s="147"/>
      <c r="AE100" s="60" t="s">
        <v>77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44">
        <v>5154</v>
      </c>
      <c r="AP100" s="45"/>
      <c r="AQ100" s="45"/>
      <c r="AR100" s="45"/>
      <c r="AS100" s="45"/>
      <c r="AT100" s="45"/>
      <c r="AU100" s="45"/>
      <c r="AV100" s="46"/>
      <c r="AW100" s="44"/>
      <c r="AX100" s="45"/>
      <c r="AY100" s="45"/>
      <c r="AZ100" s="45"/>
      <c r="BA100" s="45"/>
      <c r="BB100" s="45"/>
      <c r="BC100" s="45"/>
      <c r="BD100" s="46"/>
      <c r="BE100" s="44">
        <f>AO100</f>
        <v>5154</v>
      </c>
      <c r="BF100" s="61"/>
      <c r="BG100" s="61"/>
      <c r="BH100" s="61"/>
      <c r="BI100" s="61"/>
      <c r="BJ100" s="61"/>
      <c r="BK100" s="61"/>
      <c r="BL100" s="62"/>
    </row>
    <row r="101" spans="1:64" s="4" customFormat="1" ht="12.75" customHeight="1">
      <c r="A101" s="65">
        <v>0</v>
      </c>
      <c r="B101" s="65"/>
      <c r="C101" s="65"/>
      <c r="D101" s="65"/>
      <c r="E101" s="65"/>
      <c r="F101" s="65"/>
      <c r="G101" s="66" t="s">
        <v>89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70"/>
      <c r="AO101" s="63"/>
      <c r="AP101" s="63"/>
      <c r="AQ101" s="63"/>
      <c r="AR101" s="63"/>
      <c r="AS101" s="63"/>
      <c r="AT101" s="63"/>
      <c r="AU101" s="63"/>
      <c r="AV101" s="63"/>
      <c r="AW101" s="41"/>
      <c r="AX101" s="42"/>
      <c r="AY101" s="42"/>
      <c r="AZ101" s="42"/>
      <c r="BA101" s="42"/>
      <c r="BB101" s="42"/>
      <c r="BC101" s="42"/>
      <c r="BD101" s="39"/>
      <c r="BE101" s="63"/>
      <c r="BF101" s="63"/>
      <c r="BG101" s="63"/>
      <c r="BH101" s="63"/>
      <c r="BI101" s="63"/>
      <c r="BJ101" s="63"/>
      <c r="BK101" s="63"/>
      <c r="BL101" s="63"/>
    </row>
    <row r="102" spans="1:64" ht="25.5" customHeight="1">
      <c r="A102" s="49">
        <v>0</v>
      </c>
      <c r="B102" s="49"/>
      <c r="C102" s="49"/>
      <c r="D102" s="49"/>
      <c r="E102" s="49"/>
      <c r="F102" s="49"/>
      <c r="G102" s="54" t="s">
        <v>90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64"/>
      <c r="Z102" s="59" t="s">
        <v>91</v>
      </c>
      <c r="AA102" s="59"/>
      <c r="AB102" s="59"/>
      <c r="AC102" s="59"/>
      <c r="AD102" s="59"/>
      <c r="AE102" s="59" t="s">
        <v>77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48">
        <v>100</v>
      </c>
      <c r="AP102" s="48"/>
      <c r="AQ102" s="48"/>
      <c r="AR102" s="48"/>
      <c r="AS102" s="48"/>
      <c r="AT102" s="48"/>
      <c r="AU102" s="48"/>
      <c r="AV102" s="48"/>
      <c r="AW102" s="44">
        <v>0</v>
      </c>
      <c r="AX102" s="61"/>
      <c r="AY102" s="61"/>
      <c r="AZ102" s="61"/>
      <c r="BA102" s="61"/>
      <c r="BB102" s="61"/>
      <c r="BC102" s="61"/>
      <c r="BD102" s="62"/>
      <c r="BE102" s="48">
        <v>100</v>
      </c>
      <c r="BF102" s="48"/>
      <c r="BG102" s="48"/>
      <c r="BH102" s="48"/>
      <c r="BI102" s="48"/>
      <c r="BJ102" s="48"/>
      <c r="BK102" s="48"/>
      <c r="BL102" s="48"/>
    </row>
    <row r="103" spans="1:64" ht="41.25" customHeight="1">
      <c r="A103" s="49">
        <v>0</v>
      </c>
      <c r="B103" s="49"/>
      <c r="C103" s="49"/>
      <c r="D103" s="49"/>
      <c r="E103" s="49"/>
      <c r="F103" s="49"/>
      <c r="G103" s="54" t="s">
        <v>92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64"/>
      <c r="Z103" s="59" t="s">
        <v>91</v>
      </c>
      <c r="AA103" s="59"/>
      <c r="AB103" s="59"/>
      <c r="AC103" s="59"/>
      <c r="AD103" s="59"/>
      <c r="AE103" s="59" t="s">
        <v>77</v>
      </c>
      <c r="AF103" s="59"/>
      <c r="AG103" s="59"/>
      <c r="AH103" s="59"/>
      <c r="AI103" s="59"/>
      <c r="AJ103" s="59"/>
      <c r="AK103" s="59"/>
      <c r="AL103" s="59"/>
      <c r="AM103" s="59"/>
      <c r="AN103" s="60"/>
      <c r="AO103" s="48">
        <v>100</v>
      </c>
      <c r="AP103" s="48"/>
      <c r="AQ103" s="48"/>
      <c r="AR103" s="48"/>
      <c r="AS103" s="48"/>
      <c r="AT103" s="48"/>
      <c r="AU103" s="48"/>
      <c r="AV103" s="48"/>
      <c r="AW103" s="44">
        <v>0</v>
      </c>
      <c r="AX103" s="61"/>
      <c r="AY103" s="61"/>
      <c r="AZ103" s="61"/>
      <c r="BA103" s="61"/>
      <c r="BB103" s="61"/>
      <c r="BC103" s="61"/>
      <c r="BD103" s="62"/>
      <c r="BE103" s="48">
        <v>100</v>
      </c>
      <c r="BF103" s="48"/>
      <c r="BG103" s="48"/>
      <c r="BH103" s="48"/>
      <c r="BI103" s="48"/>
      <c r="BJ103" s="48"/>
      <c r="BK103" s="48"/>
      <c r="BL103" s="48"/>
    </row>
    <row r="104" spans="41:64" ht="12.75" hidden="1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ht="25.5" customHeight="1"/>
    <row r="106" spans="1:59" ht="17.25" customHeight="1">
      <c r="A106" s="123" t="s">
        <v>97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5"/>
      <c r="AO106" s="81" t="s">
        <v>117</v>
      </c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</row>
    <row r="107" spans="23:59" ht="20.25" customHeight="1">
      <c r="W107" s="126" t="s">
        <v>5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O107" s="127" t="s">
        <v>52</v>
      </c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</row>
    <row r="108" spans="1:6" ht="15.75" customHeight="1">
      <c r="A108" s="120" t="s">
        <v>3</v>
      </c>
      <c r="B108" s="120"/>
      <c r="C108" s="120"/>
      <c r="D108" s="120"/>
      <c r="E108" s="120"/>
      <c r="F108" s="120"/>
    </row>
    <row r="109" spans="1:45" ht="28.5" customHeight="1">
      <c r="A109" s="135" t="s">
        <v>96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</row>
    <row r="110" spans="1:45" ht="12.75">
      <c r="A110" s="138" t="s">
        <v>47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</row>
    <row r="111" spans="1:45" ht="7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59" ht="21.75" customHeight="1">
      <c r="A112" s="123" t="s">
        <v>129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5"/>
      <c r="AO112" s="81" t="s">
        <v>120</v>
      </c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  <row r="113" spans="23:59" ht="10.5" customHeight="1">
      <c r="W113" s="126" t="s">
        <v>5</v>
      </c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O113" s="127" t="s">
        <v>52</v>
      </c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</row>
    <row r="114" spans="1:8" ht="10.5" customHeight="1">
      <c r="A114" s="139">
        <v>44907</v>
      </c>
      <c r="B114" s="140"/>
      <c r="C114" s="140"/>
      <c r="D114" s="140"/>
      <c r="E114" s="140"/>
      <c r="F114" s="140"/>
      <c r="G114" s="140"/>
      <c r="H114" s="140"/>
    </row>
    <row r="115" spans="1:17" ht="12.75">
      <c r="A115" s="126" t="s">
        <v>45</v>
      </c>
      <c r="B115" s="126"/>
      <c r="C115" s="126"/>
      <c r="D115" s="126"/>
      <c r="E115" s="126"/>
      <c r="F115" s="126"/>
      <c r="G115" s="126"/>
      <c r="H115" s="126"/>
      <c r="I115" s="17"/>
      <c r="J115" s="17"/>
      <c r="K115" s="17"/>
      <c r="L115" s="17"/>
      <c r="M115" s="17"/>
      <c r="N115" s="17"/>
      <c r="O115" s="17"/>
      <c r="P115" s="17"/>
      <c r="Q115" s="17"/>
    </row>
    <row r="116" ht="10.5" customHeight="1">
      <c r="A116" s="24" t="s">
        <v>46</v>
      </c>
    </row>
  </sheetData>
  <mergeCells count="361">
    <mergeCell ref="BE100:BL100"/>
    <mergeCell ref="A100:F100"/>
    <mergeCell ref="G100:Y100"/>
    <mergeCell ref="Z100:AD100"/>
    <mergeCell ref="AE100:AN100"/>
    <mergeCell ref="AO100:AV100"/>
    <mergeCell ref="AW100:BD100"/>
    <mergeCell ref="BE92:BL92"/>
    <mergeCell ref="A92:F92"/>
    <mergeCell ref="G92:Y92"/>
    <mergeCell ref="Z92:AD92"/>
    <mergeCell ref="AE92:AN92"/>
    <mergeCell ref="BE98:BL98"/>
    <mergeCell ref="BE99:BL99"/>
    <mergeCell ref="AO98:AV98"/>
    <mergeCell ref="AO99:AV99"/>
    <mergeCell ref="AW98:BD98"/>
    <mergeCell ref="AW99:BD99"/>
    <mergeCell ref="BE90:BL90"/>
    <mergeCell ref="BE91:BL91"/>
    <mergeCell ref="A98:F98"/>
    <mergeCell ref="A99:F99"/>
    <mergeCell ref="G98:Y98"/>
    <mergeCell ref="G99:Y99"/>
    <mergeCell ref="Z98:AD98"/>
    <mergeCell ref="Z99:AD99"/>
    <mergeCell ref="AE98:AN98"/>
    <mergeCell ref="AE99:AN99"/>
    <mergeCell ref="AR76:AY76"/>
    <mergeCell ref="A90:F90"/>
    <mergeCell ref="A91:F91"/>
    <mergeCell ref="G90:Y90"/>
    <mergeCell ref="G91:Y91"/>
    <mergeCell ref="Z90:AD90"/>
    <mergeCell ref="Z91:AD91"/>
    <mergeCell ref="AE90:AN90"/>
    <mergeCell ref="AE91:AN91"/>
    <mergeCell ref="AO90:AV90"/>
    <mergeCell ref="A76:C76"/>
    <mergeCell ref="D76:AA76"/>
    <mergeCell ref="AB76:AI76"/>
    <mergeCell ref="AJ76:AQ76"/>
    <mergeCell ref="AS61:AZ61"/>
    <mergeCell ref="A75:C75"/>
    <mergeCell ref="D75:AA75"/>
    <mergeCell ref="AB75:AI75"/>
    <mergeCell ref="AR75:AY75"/>
    <mergeCell ref="AJ75:AQ75"/>
    <mergeCell ref="A61:C61"/>
    <mergeCell ref="D61:AB61"/>
    <mergeCell ref="AC61:AJ61"/>
    <mergeCell ref="AK61:AR61"/>
    <mergeCell ref="D60:AB60"/>
    <mergeCell ref="AC60:AJ60"/>
    <mergeCell ref="AK60:AR60"/>
    <mergeCell ref="AS60:AZ60"/>
    <mergeCell ref="A67:C68"/>
    <mergeCell ref="D69:AA69"/>
    <mergeCell ref="AB69:AI69"/>
    <mergeCell ref="W113:AM113"/>
    <mergeCell ref="A82:F82"/>
    <mergeCell ref="A83:F83"/>
    <mergeCell ref="Z83:AD83"/>
    <mergeCell ref="A80:BL80"/>
    <mergeCell ref="A81:F81"/>
    <mergeCell ref="AE81:AN81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66:AY66"/>
    <mergeCell ref="A47:F47"/>
    <mergeCell ref="A44:BL44"/>
    <mergeCell ref="A45:F45"/>
    <mergeCell ref="G45:BL45"/>
    <mergeCell ref="A46:F46"/>
    <mergeCell ref="AC56:AJ56"/>
    <mergeCell ref="AK52:AR53"/>
    <mergeCell ref="D56:AB56"/>
    <mergeCell ref="A60:C60"/>
    <mergeCell ref="A37:F37"/>
    <mergeCell ref="G37:BL37"/>
    <mergeCell ref="I23:S23"/>
    <mergeCell ref="A41:BL41"/>
    <mergeCell ref="A27:BL27"/>
    <mergeCell ref="A28:BL28"/>
    <mergeCell ref="A29:BL29"/>
    <mergeCell ref="A30:BL30"/>
    <mergeCell ref="A31:BL31"/>
    <mergeCell ref="A32:BL32"/>
    <mergeCell ref="A22:T22"/>
    <mergeCell ref="AS22:BC22"/>
    <mergeCell ref="BD22:BL22"/>
    <mergeCell ref="T23:W23"/>
    <mergeCell ref="A23:H23"/>
    <mergeCell ref="AO6:BF6"/>
    <mergeCell ref="AO4:BL4"/>
    <mergeCell ref="AO5:BL5"/>
    <mergeCell ref="AO3:BL3"/>
    <mergeCell ref="D67:AA68"/>
    <mergeCell ref="AB67:AI68"/>
    <mergeCell ref="AJ67:AQ68"/>
    <mergeCell ref="AR67:AY68"/>
    <mergeCell ref="G82:Y82"/>
    <mergeCell ref="G83:Y83"/>
    <mergeCell ref="G84:Y84"/>
    <mergeCell ref="AO82:AV82"/>
    <mergeCell ref="Z82:AD82"/>
    <mergeCell ref="AE82:AN82"/>
    <mergeCell ref="AE83:AN83"/>
    <mergeCell ref="AO107:BG107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81:AV81"/>
    <mergeCell ref="AW81:BD81"/>
    <mergeCell ref="AO106:BG106"/>
    <mergeCell ref="A108:F108"/>
    <mergeCell ref="A84:F84"/>
    <mergeCell ref="Z84:AD84"/>
    <mergeCell ref="AE84:AN84"/>
    <mergeCell ref="A106:V106"/>
    <mergeCell ref="W106:AM106"/>
    <mergeCell ref="W107:AM107"/>
    <mergeCell ref="BE81:BL81"/>
    <mergeCell ref="A71:C71"/>
    <mergeCell ref="D71:AA71"/>
    <mergeCell ref="AB71:AI71"/>
    <mergeCell ref="AJ71:AQ71"/>
    <mergeCell ref="AR71:AY71"/>
    <mergeCell ref="Z81:AD81"/>
    <mergeCell ref="G81:Y81"/>
    <mergeCell ref="A42:BL42"/>
    <mergeCell ref="G46:BL46"/>
    <mergeCell ref="G47:BL47"/>
    <mergeCell ref="A48:F48"/>
    <mergeCell ref="A54:C54"/>
    <mergeCell ref="A55:C55"/>
    <mergeCell ref="G48:BL48"/>
    <mergeCell ref="AO1:BL1"/>
    <mergeCell ref="A56:C56"/>
    <mergeCell ref="U22:AD22"/>
    <mergeCell ref="AE22:AR22"/>
    <mergeCell ref="AK56:AR56"/>
    <mergeCell ref="AS56:AZ56"/>
    <mergeCell ref="G36:BL36"/>
    <mergeCell ref="AS55:AZ55"/>
    <mergeCell ref="AS54:AZ54"/>
    <mergeCell ref="AO2:BL2"/>
    <mergeCell ref="A50:AZ50"/>
    <mergeCell ref="AC52:AJ53"/>
    <mergeCell ref="A25:BL25"/>
    <mergeCell ref="A26:BL26"/>
    <mergeCell ref="A35:BL35"/>
    <mergeCell ref="A38:F38"/>
    <mergeCell ref="G38:BL38"/>
    <mergeCell ref="A36:F36"/>
    <mergeCell ref="A39:F39"/>
    <mergeCell ref="G39:BL39"/>
    <mergeCell ref="AS58:AZ58"/>
    <mergeCell ref="A52:C53"/>
    <mergeCell ref="A51:AZ51"/>
    <mergeCell ref="A57:C57"/>
    <mergeCell ref="D57:AB57"/>
    <mergeCell ref="AC57:AJ57"/>
    <mergeCell ref="AK57:AR57"/>
    <mergeCell ref="BE84:BL84"/>
    <mergeCell ref="AO83:AV83"/>
    <mergeCell ref="AW83:BD83"/>
    <mergeCell ref="BE83:BL83"/>
    <mergeCell ref="AW84:BD84"/>
    <mergeCell ref="AO84:AV8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72:AY72"/>
    <mergeCell ref="AS59:AZ59"/>
    <mergeCell ref="A63:C63"/>
    <mergeCell ref="D63:AB63"/>
    <mergeCell ref="AC63:AJ63"/>
    <mergeCell ref="AK63:AR63"/>
    <mergeCell ref="AS63:AZ63"/>
    <mergeCell ref="A59:C59"/>
    <mergeCell ref="D59:AB59"/>
    <mergeCell ref="AC59:AJ59"/>
    <mergeCell ref="A72:C72"/>
    <mergeCell ref="D72:AA72"/>
    <mergeCell ref="AB72:AI72"/>
    <mergeCell ref="AJ72:AQ72"/>
    <mergeCell ref="AR74:AY74"/>
    <mergeCell ref="A73:C73"/>
    <mergeCell ref="D73:AA73"/>
    <mergeCell ref="AB73:AI73"/>
    <mergeCell ref="AJ73:AQ73"/>
    <mergeCell ref="AR78:AY78"/>
    <mergeCell ref="A78:C78"/>
    <mergeCell ref="D78:AA78"/>
    <mergeCell ref="AB78:AI78"/>
    <mergeCell ref="AJ78:AQ78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BE89:BL89"/>
    <mergeCell ref="A93:F93"/>
    <mergeCell ref="G93:Y93"/>
    <mergeCell ref="Z93:AD93"/>
    <mergeCell ref="AE93:AN93"/>
    <mergeCell ref="AO93:AV93"/>
    <mergeCell ref="AW93:BD93"/>
    <mergeCell ref="BE93:BL93"/>
    <mergeCell ref="A89:F89"/>
    <mergeCell ref="G89:Y89"/>
    <mergeCell ref="AO91:AV91"/>
    <mergeCell ref="AW90:BD90"/>
    <mergeCell ref="AW91:BD91"/>
    <mergeCell ref="AO92:AV92"/>
    <mergeCell ref="AW92:BD92"/>
    <mergeCell ref="AO89:AV89"/>
    <mergeCell ref="AW89:BD89"/>
    <mergeCell ref="Z89:AD89"/>
    <mergeCell ref="AE89:AN89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101:F101"/>
    <mergeCell ref="G101:Y101"/>
    <mergeCell ref="Z101:AD101"/>
    <mergeCell ref="AE101:AN101"/>
    <mergeCell ref="A102:F102"/>
    <mergeCell ref="G102:Y102"/>
    <mergeCell ref="Z102:AD102"/>
    <mergeCell ref="AE102:AN102"/>
    <mergeCell ref="A103:F103"/>
    <mergeCell ref="G103:Y103"/>
    <mergeCell ref="Z103:AD103"/>
    <mergeCell ref="AE103:AN103"/>
    <mergeCell ref="BE103:BL103"/>
    <mergeCell ref="AO101:AV101"/>
    <mergeCell ref="AW101:BD101"/>
    <mergeCell ref="BE101:BL101"/>
    <mergeCell ref="AO102:AV102"/>
    <mergeCell ref="AW102:BD102"/>
    <mergeCell ref="BE102:BL102"/>
    <mergeCell ref="AO103:AV103"/>
    <mergeCell ref="AW103:BD103"/>
    <mergeCell ref="Z96:AD96"/>
    <mergeCell ref="AE96:AN96"/>
    <mergeCell ref="AO94:AV94"/>
    <mergeCell ref="AW94:BD94"/>
    <mergeCell ref="Z94:AD94"/>
    <mergeCell ref="AE94:AN94"/>
    <mergeCell ref="AO96:AV96"/>
    <mergeCell ref="AW96:BD96"/>
    <mergeCell ref="AR77:AY77"/>
    <mergeCell ref="A62:C62"/>
    <mergeCell ref="D62:AB62"/>
    <mergeCell ref="AC62:AJ62"/>
    <mergeCell ref="AK62:AR62"/>
    <mergeCell ref="AR73:AY73"/>
    <mergeCell ref="A74:C74"/>
    <mergeCell ref="D74:AA74"/>
    <mergeCell ref="AB74:AI74"/>
    <mergeCell ref="AJ74:AQ74"/>
    <mergeCell ref="A77:C77"/>
    <mergeCell ref="D77:AA77"/>
    <mergeCell ref="AB77:AI77"/>
    <mergeCell ref="AJ77:AQ77"/>
    <mergeCell ref="A34:BL34"/>
    <mergeCell ref="A33:BL33"/>
    <mergeCell ref="AS62:AZ62"/>
    <mergeCell ref="A65:BL65"/>
    <mergeCell ref="AK59:AR59"/>
    <mergeCell ref="A58:C58"/>
    <mergeCell ref="D58:AB58"/>
    <mergeCell ref="AC58:AJ58"/>
    <mergeCell ref="AK58:AR58"/>
    <mergeCell ref="AS57:AZ57"/>
  </mergeCells>
  <conditionalFormatting sqref="H84:L84 G84:G90 G102:G103 G94:G98">
    <cfRule type="cellIs" priority="1" dxfId="0" operator="equal" stopIfTrue="1">
      <formula>$G83</formula>
    </cfRule>
  </conditionalFormatting>
  <conditionalFormatting sqref="A84:A103 B84:F91 B93:F99 B101:F103">
    <cfRule type="cellIs" priority="2" dxfId="0" operator="equal" stopIfTrue="1">
      <formula>0</formula>
    </cfRule>
  </conditionalFormatting>
  <conditionalFormatting sqref="D56:D62">
    <cfRule type="cellIs" priority="3" dxfId="0" operator="equal" stopIfTrue="1">
      <formula>$D55</formula>
    </cfRule>
  </conditionalFormatting>
  <conditionalFormatting sqref="D63">
    <cfRule type="cellIs" priority="4" dxfId="0" operator="equal" stopIfTrue="1">
      <formula>$D59</formula>
    </cfRule>
  </conditionalFormatting>
  <conditionalFormatting sqref="G101 G93">
    <cfRule type="cellIs" priority="5" dxfId="0" operator="equal" stopIfTrue="1">
      <formula>$G89</formula>
    </cfRule>
  </conditionalFormatting>
  <conditionalFormatting sqref="G91:G92 G99:G100">
    <cfRule type="cellIs" priority="6" dxfId="0" operator="equal" stopIfTrue="1">
      <formula>$G89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2022-12-16T07:53:59Z</cp:lastPrinted>
  <dcterms:created xsi:type="dcterms:W3CDTF">2016-08-15T09:54:21Z</dcterms:created>
  <dcterms:modified xsi:type="dcterms:W3CDTF">2022-12-28T09:22:53Z</dcterms:modified>
  <cp:category/>
  <cp:version/>
  <cp:contentType/>
  <cp:contentStatus/>
</cp:coreProperties>
</file>