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<sst xmlns="http://schemas.openxmlformats.org/spreadsheetml/2006/main" count="80" uniqueCount="75">
  <si>
    <t>Додаток 1</t>
  </si>
  <si>
    <t>(тис.грн.)</t>
  </si>
  <si>
    <t>Код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</si>
  <si>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</si>
  <si>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</si>
  <si>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</si>
  <si>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</si>
  <si>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</si>
  <si>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</si>
  <si>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</si>
  <si>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</si>
  <si>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</si>
  <si>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Туристичний збір </t>
  </si>
  <si>
    <t>Єдиний податок  </t>
  </si>
  <si>
    <t>Інші податки та збори </t>
  </si>
  <si>
    <t>Екологічний податок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</si>
  <si>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</si>
  <si>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</si>
  <si>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</si>
  <si>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</si>
  <si>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</si>
  <si>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Державне мито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</si>
  <si>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</si>
  <si>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</si>
  <si>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</si>
  <si>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</si>
  <si>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Інші джерела власних надходжень бюджетних установ  </t>
  </si>
  <si>
    <t>Доходи від операцій з капіталом  </t>
  </si>
  <si>
    <t>Кошти від продажу землі  </t>
  </si>
  <si>
    <t>Офіційні трансферти  </t>
  </si>
  <si>
    <t>Освітня субвенція з державного бюджету місцевим бюджетам</t>
  </si>
  <si>
    <t>ВСЬОГО ДОХОДІВ</t>
  </si>
  <si>
    <t>Разом</t>
  </si>
  <si>
    <t>Доходи</t>
  </si>
  <si>
    <t>Найменування доходів згідно із бюджетною класифікацією</t>
  </si>
  <si>
    <t>ЗВІТ</t>
  </si>
  <si>
    <t>Кошти, передані із загального фонду до бюджету розвитку (спеціального фонду)</t>
  </si>
  <si>
    <t xml:space="preserve">РАЗОМ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</si>
  <si>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</si>
  <si>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від відчуження майна,що перебуває у комунальній власності</t>
  </si>
  <si>
    <t>Податок на нерухоме майно відмінне від земельної ділянки</t>
  </si>
  <si>
    <t>Транспортний податок</t>
  </si>
  <si>
    <t>Акцизний податок з вироблених в Україні підакцизних товарів (пальне)</t>
  </si>
  <si>
    <t>Акцизний податок з ввезених на митну територію України підакцизних товарів (пальне) </t>
  </si>
  <si>
    <t>Плата за землю</t>
  </si>
  <si>
    <t>Затверджено по бюджету  з урахуванням змін</t>
  </si>
  <si>
    <t xml:space="preserve">Виконано </t>
  </si>
  <si>
    <t>Субвенції з місцевих бюджетів іншим місцевим бюджетам</t>
  </si>
  <si>
    <t>Рентна плата за спеціальне використання лісових ресурсів</t>
  </si>
  <si>
    <t>Орендна плата за водні об'єкти</t>
  </si>
  <si>
    <t>Надходження від орендної плати за користування майном</t>
  </si>
  <si>
    <t>Субвенції з державного бюджету місцевим бюджетам</t>
  </si>
  <si>
    <t>Рентна плата та плата за використання інших природних ресурсів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</si>
  <si>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</si>
  <si>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Рентна плата за спеціальне використання води</t>
  </si>
  <si>
    <t>Надходження бюджетних установ від реалізації в установленому порядку майна(крім нерухомого майна)</t>
  </si>
  <si>
    <t>Фінансування за рахунок коштів єдиного казначейського рахунку</t>
  </si>
  <si>
    <t>Субвенція з місцевого бюджету на здійснення переданих видатків у сфері освіти за рахунок коштів освітньої субвенції</t>
  </si>
  <si>
    <t>РАЗОМ ДОХОДІВ (без урахування  трансфертів)</t>
  </si>
  <si>
    <t>Податок на прибуток підприємств  </t>
  </si>
  <si>
    <t>Плата за оренду майна бюджетних установ</t>
  </si>
  <si>
    <t>Рентна плата за користування надрами місцевого значення</t>
  </si>
  <si>
    <t xml:space="preserve">Частина чистого прибутку </t>
  </si>
  <si>
    <t>Інші субвенції з місцевого бюджету</t>
  </si>
  <si>
    <t>Надходження коштів від відшкодування втрат сільськогосподарського і лісогосподарського виробництва</t>
  </si>
  <si>
    <t>Рентна плата за користування надрами загальнодержавного значення</t>
  </si>
  <si>
    <t>Дотації з державного  бюджету місцевим бюджетам</t>
  </si>
  <si>
    <t>Базова дотація</t>
  </si>
  <si>
    <t>Направлено залишок коштів станом на 01.01.2022 року</t>
  </si>
  <si>
    <t xml:space="preserve">від _______________     2022 року № </t>
  </si>
  <si>
    <t>до  рішення виконавчого комітету</t>
  </si>
  <si>
    <t>про виконання  бюджету Чортківської міської територіальної громади за І півріччя  2022 року</t>
  </si>
  <si>
    <t>Акцизний податок з реалізації виробниками та/або імпортерами, у тому числі в роздрібній торгівлі тютюнових виробів</t>
  </si>
  <si>
    <t>Керуюча справами виконавчого комітету</t>
  </si>
  <si>
    <t>Наталія ЗАЯЦЬ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</si>
</sst>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#,##0.000"/>
    <numFmt numFmtId="196" formatCode="_-* #,##0.0_₴_-;\-* #,##0.0_₴_-;_-* &quot;-&quot;??_₴_-;_-@_-"/>
    <numFmt numFmtId="197" formatCode="_-* #,##0_₴_-;\-* #,##0_₴_-;_-* &quot;-&quot;??_₴_-;_-@_-"/>
    <numFmt numFmtId="198" formatCode="_-* #,##0.0\ _₽_-;\-* #,##0.0\ _₽_-;_-* &quot;-&quot;?\ _₽_-;_-@_-"/>
  </numFmts>
  <fonts count="3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2"/>
      <color indexed="6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94" fontId="3" fillId="0" borderId="10" xfId="0" applyNumberFormat="1" applyFont="1" applyFill="1" applyBorder="1" applyAlignment="1">
      <alignment vertical="center"/>
    </xf>
    <xf numFmtId="194" fontId="4" fillId="0" borderId="10" xfId="0" applyNumberFormat="1" applyFont="1" applyFill="1" applyBorder="1" applyAlignment="1">
      <alignment vertical="center"/>
    </xf>
    <xf numFmtId="194" fontId="6" fillId="0" borderId="10" xfId="0" applyNumberFormat="1" applyFont="1" applyFill="1" applyBorder="1" applyAlignment="1">
      <alignment vertical="center"/>
    </xf>
    <xf numFmtId="194" fontId="5" fillId="0" borderId="10" xfId="0" applyNumberFormat="1" applyFont="1" applyFill="1" applyBorder="1" applyAlignment="1">
      <alignment vertical="center"/>
    </xf>
    <xf numFmtId="194" fontId="0" fillId="0" borderId="0" xfId="0" applyNumberFormat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94" fontId="6" fillId="0" borderId="12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29" fillId="24" borderId="14" xfId="0" applyFont="1" applyFill="1" applyBorder="1" applyAlignment="1">
      <alignment horizontal="right" vertical="top" wrapText="1"/>
    </xf>
    <xf numFmtId="0" fontId="29" fillId="24" borderId="15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194" fontId="4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0" fontId="3" fillId="0" borderId="0" xfId="0" applyFont="1" applyBorder="1" applyAlignment="1">
      <alignment/>
    </xf>
    <xf numFmtId="196" fontId="3" fillId="0" borderId="0" xfId="6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3" fillId="0" borderId="16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showZeros="0" tabSelected="1" zoomScale="85" zoomScaleNormal="85" zoomScalePageLayoutView="0" workbookViewId="0" topLeftCell="A1">
      <pane xSplit="2" ySplit="9" topLeftCell="C1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G76" sqref="G76:G78"/>
    </sheetView>
  </sheetViews>
  <sheetFormatPr defaultColWidth="9.00390625" defaultRowHeight="12.75"/>
  <cols>
    <col min="1" max="1" width="13.625" style="0" customWidth="1"/>
    <col min="2" max="2" width="78.125" style="0" customWidth="1"/>
    <col min="3" max="3" width="13.75390625" style="0" customWidth="1"/>
    <col min="4" max="4" width="12.625" style="0" customWidth="1"/>
    <col min="5" max="5" width="14.25390625" style="0" customWidth="1"/>
    <col min="6" max="6" width="13.00390625" style="0" customWidth="1"/>
    <col min="7" max="7" width="14.625" style="0" customWidth="1"/>
    <col min="8" max="8" width="13.625" style="0" customWidth="1"/>
    <col min="9" max="10" width="9.25390625" style="0" bestFit="1" customWidth="1"/>
  </cols>
  <sheetData>
    <row r="1" spans="1:9" ht="15.75" customHeight="1">
      <c r="A1" s="41"/>
      <c r="B1" s="41"/>
      <c r="C1" s="41"/>
      <c r="D1" s="41"/>
      <c r="E1" s="48" t="s">
        <v>0</v>
      </c>
      <c r="F1" s="48"/>
      <c r="G1" s="48"/>
      <c r="H1" s="48"/>
      <c r="I1" s="17"/>
    </row>
    <row r="2" spans="1:9" ht="15.75">
      <c r="A2" s="41"/>
      <c r="B2" s="41"/>
      <c r="C2" s="41"/>
      <c r="D2" s="41"/>
      <c r="E2" s="48" t="s">
        <v>70</v>
      </c>
      <c r="F2" s="48"/>
      <c r="G2" s="48"/>
      <c r="H2" s="48"/>
      <c r="I2" s="47"/>
    </row>
    <row r="3" spans="1:9" ht="15.75">
      <c r="A3" s="41"/>
      <c r="B3" s="41"/>
      <c r="C3" s="41"/>
      <c r="D3" s="41"/>
      <c r="E3" s="49" t="s">
        <v>69</v>
      </c>
      <c r="F3" s="49"/>
      <c r="G3" s="49"/>
      <c r="H3" s="49"/>
      <c r="I3" s="17"/>
    </row>
    <row r="4" spans="1:8" ht="15.75">
      <c r="A4" s="52" t="s">
        <v>35</v>
      </c>
      <c r="B4" s="52"/>
      <c r="C4" s="52"/>
      <c r="D4" s="52"/>
      <c r="E4" s="52"/>
      <c r="F4" s="52"/>
      <c r="G4" s="52"/>
      <c r="H4" s="52"/>
    </row>
    <row r="5" spans="1:8" ht="18.75">
      <c r="A5" s="53" t="s">
        <v>71</v>
      </c>
      <c r="B5" s="54"/>
      <c r="C5" s="54"/>
      <c r="D5" s="54"/>
      <c r="E5" s="54"/>
      <c r="F5" s="54"/>
      <c r="G5" s="54"/>
      <c r="H5" s="54"/>
    </row>
    <row r="6" spans="1:8" ht="15">
      <c r="A6" s="1"/>
      <c r="B6" s="1"/>
      <c r="C6" s="1"/>
      <c r="D6" s="1"/>
      <c r="E6" s="1"/>
      <c r="F6" s="1"/>
      <c r="G6" s="1"/>
      <c r="H6" s="2" t="s">
        <v>1</v>
      </c>
    </row>
    <row r="7" spans="1:8" ht="12.75" customHeight="1">
      <c r="A7" s="55" t="s">
        <v>2</v>
      </c>
      <c r="B7" s="14" t="s">
        <v>33</v>
      </c>
      <c r="C7" s="56" t="s">
        <v>3</v>
      </c>
      <c r="D7" s="57"/>
      <c r="E7" s="55" t="s">
        <v>4</v>
      </c>
      <c r="F7" s="55"/>
      <c r="G7" s="55" t="s">
        <v>32</v>
      </c>
      <c r="H7" s="55"/>
    </row>
    <row r="8" spans="1:8" ht="59.25" customHeight="1">
      <c r="A8" s="55"/>
      <c r="B8" s="15" t="s">
        <v>34</v>
      </c>
      <c r="C8" s="15" t="s">
        <v>45</v>
      </c>
      <c r="D8" s="15" t="s">
        <v>46</v>
      </c>
      <c r="E8" s="15" t="s">
        <v>45</v>
      </c>
      <c r="F8" s="15" t="s">
        <v>46</v>
      </c>
      <c r="G8" s="15" t="s">
        <v>45</v>
      </c>
      <c r="H8" s="15" t="s">
        <v>46</v>
      </c>
    </row>
    <row r="9" spans="1:8" ht="1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11" ht="15.75">
      <c r="A10" s="24">
        <v>10000000</v>
      </c>
      <c r="B10" s="18" t="s">
        <v>5</v>
      </c>
      <c r="C10" s="8">
        <f>C11+C19+C24+C31+C14</f>
        <v>211431</v>
      </c>
      <c r="D10" s="8">
        <f>D11+D19+D24+D31+D14</f>
        <v>111943.5</v>
      </c>
      <c r="E10" s="8">
        <f>E11+E19+E24+E31+E14</f>
        <v>215</v>
      </c>
      <c r="F10" s="8">
        <f>F11+F19+F24+F31+F14</f>
        <v>119.3</v>
      </c>
      <c r="G10" s="8">
        <f>C10+E10</f>
        <v>211646</v>
      </c>
      <c r="H10" s="8">
        <f>D10+F10</f>
        <v>112062.8</v>
      </c>
      <c r="I10" s="9"/>
      <c r="J10" s="9"/>
      <c r="K10" s="9"/>
    </row>
    <row r="11" spans="1:11" ht="31.5">
      <c r="A11" s="25">
        <v>11000000</v>
      </c>
      <c r="B11" s="19" t="s">
        <v>6</v>
      </c>
      <c r="C11" s="5">
        <f>SUM(C12:C13)</f>
        <v>158924</v>
      </c>
      <c r="D11" s="5">
        <f>SUM(D12:D13)</f>
        <v>89959.09999999999</v>
      </c>
      <c r="E11" s="5"/>
      <c r="F11" s="5"/>
      <c r="G11" s="5">
        <f aca="true" t="shared" si="0" ref="G11:G66">C11+E11</f>
        <v>158924</v>
      </c>
      <c r="H11" s="5">
        <f aca="true" t="shared" si="1" ref="H11:H69">D11+F11</f>
        <v>89959.09999999999</v>
      </c>
      <c r="I11" s="9"/>
      <c r="J11" s="9"/>
      <c r="K11" s="9"/>
    </row>
    <row r="12" spans="1:11" ht="15.75">
      <c r="A12" s="23">
        <v>11010000</v>
      </c>
      <c r="B12" s="20" t="s">
        <v>7</v>
      </c>
      <c r="C12" s="6">
        <v>158914</v>
      </c>
      <c r="D12" s="6">
        <v>89953.9</v>
      </c>
      <c r="E12" s="6"/>
      <c r="F12" s="6"/>
      <c r="G12" s="5">
        <f t="shared" si="0"/>
        <v>158914</v>
      </c>
      <c r="H12" s="5">
        <f t="shared" si="1"/>
        <v>89953.9</v>
      </c>
      <c r="I12" s="9"/>
      <c r="J12" s="9"/>
      <c r="K12" s="9"/>
    </row>
    <row r="13" spans="1:11" ht="15.75">
      <c r="A13" s="23">
        <v>11020000</v>
      </c>
      <c r="B13" s="20" t="s">
        <v>59</v>
      </c>
      <c r="C13" s="6">
        <v>10</v>
      </c>
      <c r="D13" s="6">
        <v>5.2</v>
      </c>
      <c r="E13" s="6"/>
      <c r="F13" s="6"/>
      <c r="G13" s="5">
        <f t="shared" si="0"/>
        <v>10</v>
      </c>
      <c r="H13" s="5">
        <f t="shared" si="1"/>
        <v>5.2</v>
      </c>
      <c r="I13" s="9"/>
      <c r="J13" s="9"/>
      <c r="K13" s="9"/>
    </row>
    <row r="14" spans="1:11" ht="15.75">
      <c r="A14" s="25">
        <v>13000000</v>
      </c>
      <c r="B14" s="19" t="s">
        <v>52</v>
      </c>
      <c r="C14" s="5">
        <f>C15+C17+C16+C18</f>
        <v>445</v>
      </c>
      <c r="D14" s="5">
        <f>D15+D17+D16+D18</f>
        <v>148.10000000000002</v>
      </c>
      <c r="E14" s="5">
        <f>E15+E17+E16</f>
        <v>0</v>
      </c>
      <c r="F14" s="5">
        <f>F15+F17+F16</f>
        <v>0</v>
      </c>
      <c r="G14" s="5">
        <f t="shared" si="0"/>
        <v>445</v>
      </c>
      <c r="H14" s="5">
        <f t="shared" si="1"/>
        <v>148.10000000000002</v>
      </c>
      <c r="I14" s="9"/>
      <c r="J14" s="9"/>
      <c r="K14" s="9"/>
    </row>
    <row r="15" spans="1:11" ht="15.75">
      <c r="A15" s="26">
        <v>13010000</v>
      </c>
      <c r="B15" s="21" t="s">
        <v>48</v>
      </c>
      <c r="C15" s="7">
        <v>405</v>
      </c>
      <c r="D15" s="7">
        <v>126.5</v>
      </c>
      <c r="E15" s="7"/>
      <c r="F15" s="7"/>
      <c r="G15" s="5">
        <f t="shared" si="0"/>
        <v>405</v>
      </c>
      <c r="H15" s="5">
        <f t="shared" si="1"/>
        <v>126.5</v>
      </c>
      <c r="I15" s="9"/>
      <c r="J15" s="9"/>
      <c r="K15" s="9"/>
    </row>
    <row r="16" spans="1:11" ht="15.75">
      <c r="A16" s="26">
        <v>13020000</v>
      </c>
      <c r="B16" s="21" t="s">
        <v>54</v>
      </c>
      <c r="C16" s="7">
        <v>0.5</v>
      </c>
      <c r="D16" s="7">
        <v>0</v>
      </c>
      <c r="E16" s="7"/>
      <c r="F16" s="7"/>
      <c r="G16" s="5">
        <f t="shared" si="0"/>
        <v>0.5</v>
      </c>
      <c r="H16" s="5">
        <f t="shared" si="1"/>
        <v>0</v>
      </c>
      <c r="I16" s="9"/>
      <c r="J16" s="9"/>
      <c r="K16" s="9"/>
    </row>
    <row r="17" spans="1:11" ht="14.25" customHeight="1">
      <c r="A17" s="35">
        <v>13030000</v>
      </c>
      <c r="B17" s="36" t="s">
        <v>65</v>
      </c>
      <c r="C17" s="7">
        <v>35</v>
      </c>
      <c r="D17" s="7">
        <v>20.8</v>
      </c>
      <c r="E17" s="7"/>
      <c r="F17" s="7"/>
      <c r="G17" s="5">
        <f t="shared" si="0"/>
        <v>35</v>
      </c>
      <c r="H17" s="5">
        <f t="shared" si="1"/>
        <v>20.8</v>
      </c>
      <c r="I17" s="9"/>
      <c r="J17" s="9"/>
      <c r="K17" s="9"/>
    </row>
    <row r="18" spans="1:11" ht="15.75">
      <c r="A18" s="39">
        <v>13040000</v>
      </c>
      <c r="B18" s="40" t="s">
        <v>61</v>
      </c>
      <c r="C18" s="34">
        <v>4.5</v>
      </c>
      <c r="D18" s="7">
        <v>0.8</v>
      </c>
      <c r="E18" s="7"/>
      <c r="F18" s="7"/>
      <c r="G18" s="5">
        <f t="shared" si="0"/>
        <v>4.5</v>
      </c>
      <c r="H18" s="5">
        <f t="shared" si="1"/>
        <v>0.8</v>
      </c>
      <c r="I18" s="9"/>
      <c r="J18" s="9"/>
      <c r="K18" s="9"/>
    </row>
    <row r="19" spans="1:11" ht="15.75">
      <c r="A19" s="37">
        <v>14000000</v>
      </c>
      <c r="B19" s="38" t="s">
        <v>8</v>
      </c>
      <c r="C19" s="5">
        <f>SUM(C20:C23)</f>
        <v>11450</v>
      </c>
      <c r="D19" s="5">
        <f>SUM(D20:D23)</f>
        <v>4285.099999999999</v>
      </c>
      <c r="E19" s="5"/>
      <c r="F19" s="5"/>
      <c r="G19" s="5">
        <f t="shared" si="0"/>
        <v>11450</v>
      </c>
      <c r="H19" s="5">
        <f t="shared" si="1"/>
        <v>4285.099999999999</v>
      </c>
      <c r="I19" s="9"/>
      <c r="J19" s="9"/>
      <c r="K19" s="9"/>
    </row>
    <row r="20" spans="1:11" ht="18.75" customHeight="1">
      <c r="A20" s="26">
        <v>14020000</v>
      </c>
      <c r="B20" s="22" t="s">
        <v>42</v>
      </c>
      <c r="C20" s="7">
        <v>850</v>
      </c>
      <c r="D20" s="7">
        <v>327</v>
      </c>
      <c r="E20" s="7"/>
      <c r="F20" s="7"/>
      <c r="G20" s="5">
        <f t="shared" si="0"/>
        <v>850</v>
      </c>
      <c r="H20" s="5">
        <f t="shared" si="1"/>
        <v>327</v>
      </c>
      <c r="I20" s="9"/>
      <c r="J20" s="9"/>
      <c r="K20" s="9"/>
    </row>
    <row r="21" spans="1:11" ht="31.5">
      <c r="A21" s="26">
        <v>14030000</v>
      </c>
      <c r="B21" s="22" t="s">
        <v>43</v>
      </c>
      <c r="C21" s="7">
        <v>3100</v>
      </c>
      <c r="D21" s="7">
        <v>1107.6</v>
      </c>
      <c r="E21" s="7"/>
      <c r="F21" s="7"/>
      <c r="G21" s="5">
        <f t="shared" si="0"/>
        <v>3100</v>
      </c>
      <c r="H21" s="5">
        <f t="shared" si="1"/>
        <v>1107.6</v>
      </c>
      <c r="I21" s="9"/>
      <c r="J21" s="9"/>
      <c r="K21" s="9"/>
    </row>
    <row r="22" spans="1:11" ht="35.25" customHeight="1">
      <c r="A22" s="26">
        <v>14040100</v>
      </c>
      <c r="B22" s="22" t="s">
        <v>72</v>
      </c>
      <c r="C22" s="7">
        <v>1500</v>
      </c>
      <c r="D22" s="7">
        <v>181.8</v>
      </c>
      <c r="E22" s="7"/>
      <c r="F22" s="7"/>
      <c r="G22" s="5">
        <f t="shared" si="0"/>
        <v>1500</v>
      </c>
      <c r="H22" s="5">
        <f t="shared" si="1"/>
        <v>181.8</v>
      </c>
      <c r="I22" s="9"/>
      <c r="J22" s="9"/>
      <c r="K22" s="9"/>
    </row>
    <row r="23" spans="1:11" ht="31.5">
      <c r="A23" s="26">
        <v>14040000</v>
      </c>
      <c r="B23" s="21" t="s">
        <v>9</v>
      </c>
      <c r="C23" s="7">
        <v>6000</v>
      </c>
      <c r="D23" s="7">
        <v>2668.7</v>
      </c>
      <c r="E23" s="7"/>
      <c r="F23" s="7"/>
      <c r="G23" s="5">
        <f t="shared" si="0"/>
        <v>6000</v>
      </c>
      <c r="H23" s="5">
        <f t="shared" si="1"/>
        <v>2668.7</v>
      </c>
      <c r="I23" s="9"/>
      <c r="J23" s="9"/>
      <c r="K23" s="9"/>
    </row>
    <row r="24" spans="1:11" ht="15.75">
      <c r="A24" s="25">
        <v>18000000</v>
      </c>
      <c r="B24" s="19" t="s">
        <v>10</v>
      </c>
      <c r="C24" s="5">
        <f>C25+C29+C30</f>
        <v>40612</v>
      </c>
      <c r="D24" s="5">
        <f>D25+D29+D30</f>
        <v>17551.2</v>
      </c>
      <c r="E24" s="5">
        <f>E25+E29+E30</f>
        <v>0</v>
      </c>
      <c r="F24" s="5">
        <f>F25+F29+F30</f>
        <v>0</v>
      </c>
      <c r="G24" s="5">
        <f t="shared" si="0"/>
        <v>40612</v>
      </c>
      <c r="H24" s="5">
        <f t="shared" si="1"/>
        <v>17551.2</v>
      </c>
      <c r="I24" s="9"/>
      <c r="J24" s="9"/>
      <c r="K24" s="9"/>
    </row>
    <row r="25" spans="1:11" ht="15.75">
      <c r="A25" s="23">
        <v>18010000</v>
      </c>
      <c r="B25" s="20" t="s">
        <v>11</v>
      </c>
      <c r="C25" s="6">
        <f>C26+C27+C28</f>
        <v>16295</v>
      </c>
      <c r="D25" s="6">
        <f>D26+D27+D28</f>
        <v>5854.4</v>
      </c>
      <c r="E25" s="6"/>
      <c r="F25" s="6"/>
      <c r="G25" s="5">
        <f t="shared" si="0"/>
        <v>16295</v>
      </c>
      <c r="H25" s="5">
        <f t="shared" si="1"/>
        <v>5854.4</v>
      </c>
      <c r="I25" s="9"/>
      <c r="J25" s="9"/>
      <c r="K25" s="9"/>
    </row>
    <row r="26" spans="1:11" ht="15.75">
      <c r="A26" s="23"/>
      <c r="B26" s="20" t="s">
        <v>40</v>
      </c>
      <c r="C26" s="6">
        <v>5715</v>
      </c>
      <c r="D26" s="6">
        <v>1312.7</v>
      </c>
      <c r="E26" s="6"/>
      <c r="F26" s="6"/>
      <c r="G26" s="5">
        <f t="shared" si="0"/>
        <v>5715</v>
      </c>
      <c r="H26" s="5">
        <f t="shared" si="1"/>
        <v>1312.7</v>
      </c>
      <c r="I26" s="9"/>
      <c r="J26" s="9"/>
      <c r="K26" s="9"/>
    </row>
    <row r="27" spans="1:11" ht="15.75">
      <c r="A27" s="23"/>
      <c r="B27" s="20" t="s">
        <v>44</v>
      </c>
      <c r="C27" s="6">
        <v>10505</v>
      </c>
      <c r="D27" s="6">
        <v>4516.7</v>
      </c>
      <c r="E27" s="6"/>
      <c r="F27" s="6"/>
      <c r="G27" s="5">
        <f t="shared" si="0"/>
        <v>10505</v>
      </c>
      <c r="H27" s="5">
        <f t="shared" si="1"/>
        <v>4516.7</v>
      </c>
      <c r="I27" s="9"/>
      <c r="J27" s="9"/>
      <c r="K27" s="9"/>
    </row>
    <row r="28" spans="1:11" ht="15.75">
      <c r="A28" s="23"/>
      <c r="B28" s="20" t="s">
        <v>41</v>
      </c>
      <c r="C28" s="6">
        <v>75</v>
      </c>
      <c r="D28" s="6">
        <v>25</v>
      </c>
      <c r="E28" s="6"/>
      <c r="F28" s="6"/>
      <c r="G28" s="5">
        <f t="shared" si="0"/>
        <v>75</v>
      </c>
      <c r="H28" s="5">
        <f t="shared" si="1"/>
        <v>25</v>
      </c>
      <c r="I28" s="9"/>
      <c r="J28" s="9"/>
      <c r="K28" s="9"/>
    </row>
    <row r="29" spans="1:11" ht="15.75">
      <c r="A29" s="23">
        <v>18030000</v>
      </c>
      <c r="B29" s="20" t="s">
        <v>12</v>
      </c>
      <c r="C29" s="6">
        <v>17</v>
      </c>
      <c r="D29" s="6">
        <v>2.2</v>
      </c>
      <c r="E29" s="6"/>
      <c r="F29" s="6"/>
      <c r="G29" s="5">
        <f t="shared" si="0"/>
        <v>17</v>
      </c>
      <c r="H29" s="5">
        <f t="shared" si="1"/>
        <v>2.2</v>
      </c>
      <c r="I29" s="9"/>
      <c r="J29" s="9"/>
      <c r="K29" s="9"/>
    </row>
    <row r="30" spans="1:11" ht="15.75">
      <c r="A30" s="23">
        <v>18050000</v>
      </c>
      <c r="B30" s="20" t="s">
        <v>13</v>
      </c>
      <c r="C30" s="6">
        <v>24300</v>
      </c>
      <c r="D30" s="6">
        <v>11694.6</v>
      </c>
      <c r="E30" s="6"/>
      <c r="F30" s="6"/>
      <c r="G30" s="5">
        <f t="shared" si="0"/>
        <v>24300</v>
      </c>
      <c r="H30" s="5">
        <f t="shared" si="1"/>
        <v>11694.6</v>
      </c>
      <c r="I30" s="9"/>
      <c r="J30" s="9"/>
      <c r="K30" s="9"/>
    </row>
    <row r="31" spans="1:11" ht="15.75">
      <c r="A31" s="25">
        <v>19000000</v>
      </c>
      <c r="B31" s="19" t="s">
        <v>14</v>
      </c>
      <c r="C31" s="5"/>
      <c r="D31" s="5"/>
      <c r="E31" s="5">
        <f>E32</f>
        <v>215</v>
      </c>
      <c r="F31" s="5">
        <f>F32</f>
        <v>119.3</v>
      </c>
      <c r="G31" s="5">
        <f t="shared" si="0"/>
        <v>215</v>
      </c>
      <c r="H31" s="5">
        <f t="shared" si="1"/>
        <v>119.3</v>
      </c>
      <c r="I31" s="9"/>
      <c r="J31" s="9"/>
      <c r="K31" s="9"/>
    </row>
    <row r="32" spans="1:11" ht="15.75">
      <c r="A32" s="23">
        <v>19010000</v>
      </c>
      <c r="B32" s="20" t="s">
        <v>15</v>
      </c>
      <c r="C32" s="6"/>
      <c r="D32" s="6"/>
      <c r="E32" s="6">
        <v>215</v>
      </c>
      <c r="F32" s="6">
        <v>119.3</v>
      </c>
      <c r="G32" s="5">
        <f t="shared" si="0"/>
        <v>215</v>
      </c>
      <c r="H32" s="5">
        <f t="shared" si="1"/>
        <v>119.3</v>
      </c>
      <c r="I32" s="9"/>
      <c r="J32" s="9"/>
      <c r="K32" s="9"/>
    </row>
    <row r="33" spans="1:11" ht="15.75">
      <c r="A33" s="24">
        <v>20000000</v>
      </c>
      <c r="B33" s="18" t="s">
        <v>16</v>
      </c>
      <c r="C33" s="8">
        <f>C34+C43+C46+C38</f>
        <v>3920</v>
      </c>
      <c r="D33" s="8">
        <f>D34+D43+D46+D38</f>
        <v>1820.8000000000002</v>
      </c>
      <c r="E33" s="8">
        <f>E34+E43+E46+E38</f>
        <v>5059.5</v>
      </c>
      <c r="F33" s="8">
        <f>F34+F43+F46+F38</f>
        <v>1489</v>
      </c>
      <c r="G33" s="8">
        <f t="shared" si="0"/>
        <v>8979.5</v>
      </c>
      <c r="H33" s="8">
        <f t="shared" si="1"/>
        <v>3309.8</v>
      </c>
      <c r="I33" s="9"/>
      <c r="J33" s="9"/>
      <c r="K33" s="9"/>
    </row>
    <row r="34" spans="1:11" ht="15.75">
      <c r="A34" s="25">
        <v>21000000</v>
      </c>
      <c r="B34" s="19" t="s">
        <v>17</v>
      </c>
      <c r="C34" s="5">
        <f>C35+C36+C37</f>
        <v>165</v>
      </c>
      <c r="D34" s="5">
        <f>D35+D36+D37</f>
        <v>69.2</v>
      </c>
      <c r="E34" s="5">
        <f>E35+E36+E37</f>
        <v>0</v>
      </c>
      <c r="F34" s="5">
        <f>F35+F36+F37</f>
        <v>0.4</v>
      </c>
      <c r="G34" s="5">
        <f t="shared" si="0"/>
        <v>165</v>
      </c>
      <c r="H34" s="5">
        <f t="shared" si="1"/>
        <v>69.60000000000001</v>
      </c>
      <c r="I34" s="9"/>
      <c r="J34" s="9"/>
      <c r="K34" s="9"/>
    </row>
    <row r="35" spans="1:11" ht="15.75">
      <c r="A35" s="23">
        <v>21010000</v>
      </c>
      <c r="B35" s="20" t="s">
        <v>62</v>
      </c>
      <c r="C35" s="6">
        <v>5</v>
      </c>
      <c r="D35" s="6">
        <v>4.5</v>
      </c>
      <c r="E35" s="6"/>
      <c r="F35" s="6"/>
      <c r="G35" s="5">
        <f t="shared" si="0"/>
        <v>5</v>
      </c>
      <c r="H35" s="5">
        <f t="shared" si="1"/>
        <v>4.5</v>
      </c>
      <c r="I35" s="9"/>
      <c r="J35" s="9"/>
      <c r="K35" s="9"/>
    </row>
    <row r="36" spans="1:11" ht="15.75">
      <c r="A36" s="23">
        <v>21080000</v>
      </c>
      <c r="B36" s="20" t="s">
        <v>18</v>
      </c>
      <c r="C36" s="6">
        <v>160</v>
      </c>
      <c r="D36" s="6">
        <v>64.7</v>
      </c>
      <c r="E36" s="6"/>
      <c r="F36" s="6"/>
      <c r="G36" s="5">
        <f t="shared" si="0"/>
        <v>160</v>
      </c>
      <c r="H36" s="5">
        <f t="shared" si="1"/>
        <v>64.7</v>
      </c>
      <c r="I36" s="9"/>
      <c r="J36" s="9"/>
      <c r="K36" s="9"/>
    </row>
    <row r="37" spans="1:11" ht="31.5">
      <c r="A37" s="23">
        <v>21110000</v>
      </c>
      <c r="B37" s="20" t="s">
        <v>64</v>
      </c>
      <c r="C37" s="6"/>
      <c r="D37" s="6"/>
      <c r="E37" s="6">
        <v>0</v>
      </c>
      <c r="F37" s="6">
        <v>0.4</v>
      </c>
      <c r="G37" s="5">
        <f t="shared" si="0"/>
        <v>0</v>
      </c>
      <c r="H37" s="5">
        <f t="shared" si="1"/>
        <v>0.4</v>
      </c>
      <c r="I37" s="9"/>
      <c r="J37" s="9"/>
      <c r="K37" s="9"/>
    </row>
    <row r="38" spans="1:11" ht="31.5">
      <c r="A38" s="25">
        <v>22000000</v>
      </c>
      <c r="B38" s="19" t="s">
        <v>19</v>
      </c>
      <c r="C38" s="5">
        <f>C39+C40+C41+C42</f>
        <v>3155</v>
      </c>
      <c r="D38" s="5">
        <f>D39+D40+D41+D42</f>
        <v>1572.4</v>
      </c>
      <c r="E38" s="5"/>
      <c r="F38" s="5"/>
      <c r="G38" s="5">
        <f t="shared" si="0"/>
        <v>3155</v>
      </c>
      <c r="H38" s="5">
        <f t="shared" si="1"/>
        <v>1572.4</v>
      </c>
      <c r="I38" s="9"/>
      <c r="J38" s="9"/>
      <c r="K38" s="9"/>
    </row>
    <row r="39" spans="1:11" ht="15.75">
      <c r="A39" s="23">
        <v>22010000</v>
      </c>
      <c r="B39" s="20" t="s">
        <v>20</v>
      </c>
      <c r="C39" s="6">
        <v>2770</v>
      </c>
      <c r="D39" s="6">
        <v>1490.9</v>
      </c>
      <c r="E39" s="6"/>
      <c r="F39" s="6"/>
      <c r="G39" s="5">
        <f t="shared" si="0"/>
        <v>2770</v>
      </c>
      <c r="H39" s="5">
        <f t="shared" si="1"/>
        <v>1490.9</v>
      </c>
      <c r="I39" s="9"/>
      <c r="J39" s="9"/>
      <c r="K39" s="9"/>
    </row>
    <row r="40" spans="1:11" ht="15.75">
      <c r="A40" s="23">
        <v>22080000</v>
      </c>
      <c r="B40" s="20" t="s">
        <v>50</v>
      </c>
      <c r="C40" s="6">
        <v>350</v>
      </c>
      <c r="D40" s="6">
        <v>72.7</v>
      </c>
      <c r="E40" s="6"/>
      <c r="F40" s="6"/>
      <c r="G40" s="5">
        <f t="shared" si="0"/>
        <v>350</v>
      </c>
      <c r="H40" s="5">
        <f t="shared" si="1"/>
        <v>72.7</v>
      </c>
      <c r="I40" s="9"/>
      <c r="J40" s="9"/>
      <c r="K40" s="9"/>
    </row>
    <row r="41" spans="1:11" ht="15.75">
      <c r="A41" s="23">
        <v>22090000</v>
      </c>
      <c r="B41" s="20" t="s">
        <v>21</v>
      </c>
      <c r="C41" s="6">
        <v>35</v>
      </c>
      <c r="D41" s="6">
        <v>8.8</v>
      </c>
      <c r="E41" s="6"/>
      <c r="F41" s="6"/>
      <c r="G41" s="5">
        <f t="shared" si="0"/>
        <v>35</v>
      </c>
      <c r="H41" s="5">
        <f t="shared" si="1"/>
        <v>8.8</v>
      </c>
      <c r="I41" s="9"/>
      <c r="J41" s="9"/>
      <c r="K41" s="9"/>
    </row>
    <row r="42" spans="1:11" ht="15.75" hidden="1">
      <c r="A42" s="23">
        <v>22130000</v>
      </c>
      <c r="B42" s="20" t="s">
        <v>49</v>
      </c>
      <c r="C42" s="6"/>
      <c r="D42" s="6"/>
      <c r="E42" s="6"/>
      <c r="F42" s="6"/>
      <c r="G42" s="5">
        <f t="shared" si="0"/>
        <v>0</v>
      </c>
      <c r="H42" s="5">
        <f t="shared" si="1"/>
        <v>0</v>
      </c>
      <c r="I42" s="9"/>
      <c r="J42" s="9"/>
      <c r="K42" s="9"/>
    </row>
    <row r="43" spans="1:11" ht="15.75">
      <c r="A43" s="25">
        <v>24000000</v>
      </c>
      <c r="B43" s="19" t="s">
        <v>22</v>
      </c>
      <c r="C43" s="5">
        <f>C44</f>
        <v>600</v>
      </c>
      <c r="D43" s="5">
        <f>D44</f>
        <v>179.2</v>
      </c>
      <c r="E43" s="5">
        <f>E44</f>
        <v>200</v>
      </c>
      <c r="F43" s="5">
        <f>F44</f>
        <v>99.7</v>
      </c>
      <c r="G43" s="5">
        <f t="shared" si="0"/>
        <v>800</v>
      </c>
      <c r="H43" s="5">
        <f t="shared" si="1"/>
        <v>278.9</v>
      </c>
      <c r="I43" s="9"/>
      <c r="J43" s="9"/>
      <c r="K43" s="9"/>
    </row>
    <row r="44" spans="1:11" ht="15.75">
      <c r="A44" s="23">
        <v>24060000</v>
      </c>
      <c r="B44" s="20" t="s">
        <v>18</v>
      </c>
      <c r="C44" s="6">
        <v>600</v>
      </c>
      <c r="D44" s="6">
        <v>179.2</v>
      </c>
      <c r="E44" s="6">
        <f>E45</f>
        <v>200</v>
      </c>
      <c r="F44" s="6">
        <f>F45</f>
        <v>99.7</v>
      </c>
      <c r="G44" s="5">
        <f t="shared" si="0"/>
        <v>800</v>
      </c>
      <c r="H44" s="5">
        <f t="shared" si="1"/>
        <v>278.9</v>
      </c>
      <c r="I44" s="9"/>
      <c r="J44" s="9"/>
      <c r="K44" s="9"/>
    </row>
    <row r="45" spans="1:11" ht="47.25">
      <c r="A45" s="26">
        <v>24062100</v>
      </c>
      <c r="B45" s="21" t="s">
        <v>38</v>
      </c>
      <c r="C45" s="7"/>
      <c r="D45" s="7"/>
      <c r="E45" s="7">
        <v>200</v>
      </c>
      <c r="F45" s="7">
        <v>99.7</v>
      </c>
      <c r="G45" s="5">
        <f t="shared" si="0"/>
        <v>200</v>
      </c>
      <c r="H45" s="5">
        <f t="shared" si="1"/>
        <v>99.7</v>
      </c>
      <c r="I45" s="9"/>
      <c r="J45" s="9"/>
      <c r="K45" s="9"/>
    </row>
    <row r="46" spans="1:11" ht="15.75">
      <c r="A46" s="25">
        <v>25000000</v>
      </c>
      <c r="B46" s="19" t="s">
        <v>23</v>
      </c>
      <c r="C46" s="5"/>
      <c r="D46" s="5"/>
      <c r="E46" s="5">
        <f>E47+E51</f>
        <v>4859.5</v>
      </c>
      <c r="F46" s="5">
        <f>F47+F51</f>
        <v>1388.9</v>
      </c>
      <c r="G46" s="5">
        <f t="shared" si="0"/>
        <v>4859.5</v>
      </c>
      <c r="H46" s="5">
        <f t="shared" si="1"/>
        <v>1388.9</v>
      </c>
      <c r="I46" s="9"/>
      <c r="J46" s="9"/>
      <c r="K46" s="9"/>
    </row>
    <row r="47" spans="1:11" ht="31.5">
      <c r="A47" s="23">
        <v>25010000</v>
      </c>
      <c r="B47" s="20" t="s">
        <v>24</v>
      </c>
      <c r="C47" s="6"/>
      <c r="D47" s="6"/>
      <c r="E47" s="6">
        <f>E48+E49+E50</f>
        <v>4489.4</v>
      </c>
      <c r="F47" s="6">
        <f>F48+F49+F50</f>
        <v>1018.8000000000001</v>
      </c>
      <c r="G47" s="5">
        <f t="shared" si="0"/>
        <v>4489.4</v>
      </c>
      <c r="H47" s="5">
        <f t="shared" si="1"/>
        <v>1018.8000000000001</v>
      </c>
      <c r="I47" s="9"/>
      <c r="J47" s="9"/>
      <c r="K47" s="9"/>
    </row>
    <row r="48" spans="1:11" ht="31.5">
      <c r="A48" s="26">
        <v>25010100</v>
      </c>
      <c r="B48" s="21" t="s">
        <v>25</v>
      </c>
      <c r="C48" s="7"/>
      <c r="D48" s="7"/>
      <c r="E48" s="7">
        <v>4455.4</v>
      </c>
      <c r="F48" s="7">
        <v>964.7</v>
      </c>
      <c r="G48" s="5">
        <f t="shared" si="0"/>
        <v>4455.4</v>
      </c>
      <c r="H48" s="5">
        <f t="shared" si="1"/>
        <v>964.7</v>
      </c>
      <c r="I48" s="9"/>
      <c r="J48" s="9"/>
      <c r="K48" s="9"/>
    </row>
    <row r="49" spans="1:11" ht="15.75">
      <c r="A49" s="26">
        <v>25010300</v>
      </c>
      <c r="B49" s="31" t="s">
        <v>60</v>
      </c>
      <c r="C49" s="7"/>
      <c r="D49" s="7"/>
      <c r="E49" s="7">
        <v>31.2</v>
      </c>
      <c r="F49" s="7">
        <v>23.4</v>
      </c>
      <c r="G49" s="5">
        <f t="shared" si="0"/>
        <v>31.2</v>
      </c>
      <c r="H49" s="5">
        <f t="shared" si="1"/>
        <v>23.4</v>
      </c>
      <c r="I49" s="9"/>
      <c r="J49" s="9"/>
      <c r="K49" s="9"/>
    </row>
    <row r="50" spans="1:11" ht="31.5">
      <c r="A50" s="26">
        <v>25010400</v>
      </c>
      <c r="B50" s="21" t="s">
        <v>55</v>
      </c>
      <c r="C50" s="7"/>
      <c r="D50" s="7"/>
      <c r="E50" s="7">
        <v>2.8</v>
      </c>
      <c r="F50" s="7">
        <v>30.7</v>
      </c>
      <c r="G50" s="5">
        <f t="shared" si="0"/>
        <v>2.8</v>
      </c>
      <c r="H50" s="5">
        <f t="shared" si="1"/>
        <v>30.7</v>
      </c>
      <c r="I50" s="9"/>
      <c r="J50" s="9"/>
      <c r="K50" s="9"/>
    </row>
    <row r="51" spans="1:11" ht="15.75">
      <c r="A51" s="23">
        <v>25020000</v>
      </c>
      <c r="B51" s="20" t="s">
        <v>26</v>
      </c>
      <c r="C51" s="6"/>
      <c r="D51" s="6"/>
      <c r="E51" s="6">
        <v>370.1</v>
      </c>
      <c r="F51" s="6">
        <v>370.1</v>
      </c>
      <c r="G51" s="5">
        <f t="shared" si="0"/>
        <v>370.1</v>
      </c>
      <c r="H51" s="5">
        <f t="shared" si="1"/>
        <v>370.1</v>
      </c>
      <c r="I51" s="9"/>
      <c r="J51" s="9"/>
      <c r="K51" s="9"/>
    </row>
    <row r="52" spans="1:11" ht="15.75">
      <c r="A52" s="25">
        <v>30000000</v>
      </c>
      <c r="B52" s="19" t="s">
        <v>27</v>
      </c>
      <c r="C52" s="5"/>
      <c r="D52" s="5"/>
      <c r="E52" s="5">
        <f>E53+E54</f>
        <v>11358</v>
      </c>
      <c r="F52" s="5">
        <f>F53+F54</f>
        <v>62.5</v>
      </c>
      <c r="G52" s="5">
        <f>G53+G54</f>
        <v>11358</v>
      </c>
      <c r="H52" s="5">
        <f t="shared" si="1"/>
        <v>62.5</v>
      </c>
      <c r="I52" s="9"/>
      <c r="J52" s="9"/>
      <c r="K52" s="9"/>
    </row>
    <row r="53" spans="1:11" ht="15.75">
      <c r="A53" s="23">
        <v>31030000</v>
      </c>
      <c r="B53" s="20" t="s">
        <v>39</v>
      </c>
      <c r="C53" s="6"/>
      <c r="D53" s="6"/>
      <c r="E53" s="6">
        <v>6670</v>
      </c>
      <c r="F53" s="6">
        <v>62.5</v>
      </c>
      <c r="G53" s="5">
        <f t="shared" si="0"/>
        <v>6670</v>
      </c>
      <c r="H53" s="5">
        <f t="shared" si="1"/>
        <v>62.5</v>
      </c>
      <c r="I53" s="9"/>
      <c r="J53" s="9"/>
      <c r="K53" s="9"/>
    </row>
    <row r="54" spans="1:11" ht="15.75">
      <c r="A54" s="23">
        <v>33010000</v>
      </c>
      <c r="B54" s="20" t="s">
        <v>28</v>
      </c>
      <c r="C54" s="6"/>
      <c r="D54" s="6"/>
      <c r="E54" s="6">
        <v>4688</v>
      </c>
      <c r="F54" s="6"/>
      <c r="G54" s="5">
        <f t="shared" si="0"/>
        <v>4688</v>
      </c>
      <c r="H54" s="5">
        <f t="shared" si="1"/>
        <v>0</v>
      </c>
      <c r="I54" s="9"/>
      <c r="J54" s="9"/>
      <c r="K54" s="9"/>
    </row>
    <row r="55" spans="1:11" ht="15.75">
      <c r="A55" s="12" t="s">
        <v>58</v>
      </c>
      <c r="B55" s="13"/>
      <c r="C55" s="5">
        <f>C10+C33+C52</f>
        <v>215351</v>
      </c>
      <c r="D55" s="5">
        <f>D10+D33+D52</f>
        <v>113764.3</v>
      </c>
      <c r="E55" s="5">
        <f>E10+E33+E52</f>
        <v>16632.5</v>
      </c>
      <c r="F55" s="5">
        <f>F10+F33+F52</f>
        <v>1670.8</v>
      </c>
      <c r="G55" s="5">
        <f t="shared" si="0"/>
        <v>231983.5</v>
      </c>
      <c r="H55" s="5">
        <f t="shared" si="1"/>
        <v>115435.1</v>
      </c>
      <c r="I55" s="9"/>
      <c r="J55" s="9"/>
      <c r="K55" s="9"/>
    </row>
    <row r="56" spans="1:11" ht="15.75">
      <c r="A56" s="10">
        <v>40000000</v>
      </c>
      <c r="B56" s="11" t="s">
        <v>29</v>
      </c>
      <c r="C56" s="5">
        <f>C57+C59+C61</f>
        <v>81579.6</v>
      </c>
      <c r="D56" s="5">
        <f>D57+D59+D61</f>
        <v>50512.6</v>
      </c>
      <c r="E56" s="5">
        <f>E57+E59+E61</f>
        <v>0</v>
      </c>
      <c r="F56" s="5">
        <f>F57+F59+F61</f>
        <v>0</v>
      </c>
      <c r="G56" s="5">
        <f t="shared" si="0"/>
        <v>81579.6</v>
      </c>
      <c r="H56" s="5">
        <f t="shared" si="1"/>
        <v>50512.6</v>
      </c>
      <c r="I56" s="9"/>
      <c r="J56" s="9"/>
      <c r="K56" s="9"/>
    </row>
    <row r="57" spans="1:11" ht="15.75">
      <c r="A57" s="27">
        <v>41020000</v>
      </c>
      <c r="B57" s="29" t="s">
        <v>66</v>
      </c>
      <c r="C57" s="5">
        <f>C58</f>
        <v>2719.2</v>
      </c>
      <c r="D57" s="5">
        <f>D58</f>
        <v>1359.6</v>
      </c>
      <c r="E57" s="5">
        <f>E58</f>
        <v>0</v>
      </c>
      <c r="F57" s="5">
        <f>F58</f>
        <v>0</v>
      </c>
      <c r="G57" s="5">
        <f t="shared" si="0"/>
        <v>2719.2</v>
      </c>
      <c r="H57" s="5">
        <f t="shared" si="1"/>
        <v>1359.6</v>
      </c>
      <c r="I57" s="9"/>
      <c r="J57" s="9"/>
      <c r="K57" s="9"/>
    </row>
    <row r="58" spans="1:11" ht="15.75">
      <c r="A58" s="44">
        <v>41020100</v>
      </c>
      <c r="B58" s="30" t="s">
        <v>67</v>
      </c>
      <c r="C58" s="6">
        <v>2719.2</v>
      </c>
      <c r="D58" s="5">
        <v>1359.6</v>
      </c>
      <c r="E58" s="5"/>
      <c r="F58" s="5"/>
      <c r="G58" s="5">
        <f t="shared" si="0"/>
        <v>2719.2</v>
      </c>
      <c r="H58" s="5">
        <f t="shared" si="1"/>
        <v>1359.6</v>
      </c>
      <c r="I58" s="9"/>
      <c r="J58" s="9"/>
      <c r="K58" s="9"/>
    </row>
    <row r="59" spans="1:11" ht="15.75">
      <c r="A59" s="27">
        <v>41030000</v>
      </c>
      <c r="B59" s="29" t="s">
        <v>51</v>
      </c>
      <c r="C59" s="5">
        <f>C60</f>
        <v>75490.3</v>
      </c>
      <c r="D59" s="5">
        <f>D60</f>
        <v>47235.8</v>
      </c>
      <c r="E59" s="5">
        <f>E60</f>
        <v>0</v>
      </c>
      <c r="F59" s="5">
        <f>F60</f>
        <v>0</v>
      </c>
      <c r="G59" s="5">
        <f t="shared" si="0"/>
        <v>75490.3</v>
      </c>
      <c r="H59" s="5">
        <f t="shared" si="1"/>
        <v>47235.8</v>
      </c>
      <c r="I59" s="9"/>
      <c r="J59" s="9"/>
      <c r="K59" s="9"/>
    </row>
    <row r="60" spans="1:11" ht="15.75">
      <c r="A60" s="26">
        <v>41033900</v>
      </c>
      <c r="B60" s="21" t="s">
        <v>30</v>
      </c>
      <c r="C60" s="7">
        <v>75490.3</v>
      </c>
      <c r="D60" s="7">
        <v>47235.8</v>
      </c>
      <c r="E60" s="7"/>
      <c r="F60" s="7"/>
      <c r="G60" s="5">
        <f t="shared" si="0"/>
        <v>75490.3</v>
      </c>
      <c r="H60" s="5">
        <f t="shared" si="1"/>
        <v>47235.8</v>
      </c>
      <c r="I60" s="9"/>
      <c r="J60" s="9"/>
      <c r="K60" s="9"/>
    </row>
    <row r="61" spans="1:11" ht="15.75">
      <c r="A61" s="25">
        <v>41050000</v>
      </c>
      <c r="B61" s="19" t="s">
        <v>47</v>
      </c>
      <c r="C61" s="5">
        <f>C62+C63+C64</f>
        <v>3370.1</v>
      </c>
      <c r="D61" s="5">
        <f>D62+D63+D64</f>
        <v>1917.2000000000003</v>
      </c>
      <c r="E61" s="5">
        <f>E62+E63+E64</f>
        <v>0</v>
      </c>
      <c r="F61" s="5">
        <f>F62+F63+F64</f>
        <v>0</v>
      </c>
      <c r="G61" s="5">
        <f t="shared" si="0"/>
        <v>3370.1</v>
      </c>
      <c r="H61" s="5">
        <f t="shared" si="1"/>
        <v>1917.2000000000003</v>
      </c>
      <c r="I61" s="9"/>
      <c r="J61" s="9"/>
      <c r="K61" s="9"/>
    </row>
    <row r="62" spans="1:11" ht="31.5">
      <c r="A62" s="26">
        <v>41051000</v>
      </c>
      <c r="B62" s="22" t="s">
        <v>57</v>
      </c>
      <c r="C62" s="7">
        <v>1534.5</v>
      </c>
      <c r="D62" s="7">
        <v>967.2</v>
      </c>
      <c r="E62" s="7"/>
      <c r="F62" s="7"/>
      <c r="G62" s="5">
        <f t="shared" si="0"/>
        <v>1534.5</v>
      </c>
      <c r="H62" s="5">
        <f t="shared" si="1"/>
        <v>967.2</v>
      </c>
      <c r="I62" s="9"/>
      <c r="J62" s="9"/>
      <c r="K62" s="9"/>
    </row>
    <row r="63" spans="1:11" ht="47.25">
      <c r="A63" s="28">
        <v>41051200</v>
      </c>
      <c r="B63" s="22" t="s">
        <v>53</v>
      </c>
      <c r="C63" s="7">
        <v>459.8</v>
      </c>
      <c r="D63" s="7">
        <v>161.9</v>
      </c>
      <c r="E63" s="7"/>
      <c r="F63" s="7"/>
      <c r="G63" s="5">
        <f t="shared" si="0"/>
        <v>459.8</v>
      </c>
      <c r="H63" s="5">
        <f t="shared" si="1"/>
        <v>161.9</v>
      </c>
      <c r="I63" s="9"/>
      <c r="J63" s="9"/>
      <c r="K63" s="9"/>
    </row>
    <row r="64" spans="1:11" ht="15.75">
      <c r="A64" s="32">
        <v>41053900</v>
      </c>
      <c r="B64" s="33" t="s">
        <v>63</v>
      </c>
      <c r="C64" s="7">
        <v>1375.8</v>
      </c>
      <c r="D64" s="7">
        <v>788.1</v>
      </c>
      <c r="E64" s="7"/>
      <c r="F64" s="7"/>
      <c r="G64" s="5">
        <f t="shared" si="0"/>
        <v>1375.8</v>
      </c>
      <c r="H64" s="5">
        <f t="shared" si="1"/>
        <v>788.1</v>
      </c>
      <c r="I64" s="9"/>
      <c r="J64" s="9"/>
      <c r="K64" s="9"/>
    </row>
    <row r="65" spans="1:11" ht="15.75">
      <c r="A65" s="12" t="s">
        <v>31</v>
      </c>
      <c r="B65" s="13"/>
      <c r="C65" s="5">
        <f>C55+C56</f>
        <v>296930.6</v>
      </c>
      <c r="D65" s="5">
        <f>D55+D56</f>
        <v>164276.9</v>
      </c>
      <c r="E65" s="5">
        <f>E55+E56</f>
        <v>16632.5</v>
      </c>
      <c r="F65" s="5">
        <f>F55+F56</f>
        <v>1670.8</v>
      </c>
      <c r="G65" s="5">
        <f t="shared" si="0"/>
        <v>313563.1</v>
      </c>
      <c r="H65" s="5">
        <f t="shared" si="1"/>
        <v>165947.69999999998</v>
      </c>
      <c r="I65" s="9"/>
      <c r="J65" s="9"/>
      <c r="K65" s="9"/>
    </row>
    <row r="66" spans="1:11" ht="31.5">
      <c r="A66" s="12"/>
      <c r="B66" s="13" t="s">
        <v>36</v>
      </c>
      <c r="C66" s="5">
        <v>-11013.8</v>
      </c>
      <c r="D66" s="5">
        <v>-4537.6</v>
      </c>
      <c r="E66" s="5">
        <v>11013.8</v>
      </c>
      <c r="F66" s="5">
        <v>4537.6</v>
      </c>
      <c r="G66" s="5">
        <f t="shared" si="0"/>
        <v>0</v>
      </c>
      <c r="H66" s="5">
        <f t="shared" si="1"/>
        <v>0</v>
      </c>
      <c r="I66" s="9"/>
      <c r="J66" s="9"/>
      <c r="K66" s="9"/>
    </row>
    <row r="67" spans="1:11" ht="15.75">
      <c r="A67" s="12"/>
      <c r="B67" s="13" t="s">
        <v>68</v>
      </c>
      <c r="C67" s="5">
        <v>11797.3</v>
      </c>
      <c r="D67" s="5"/>
      <c r="E67" s="5">
        <v>1971.2</v>
      </c>
      <c r="F67" s="5"/>
      <c r="G67" s="5">
        <f>C67+E67</f>
        <v>13768.5</v>
      </c>
      <c r="H67" s="5">
        <f t="shared" si="1"/>
        <v>0</v>
      </c>
      <c r="I67" s="9"/>
      <c r="J67" s="9"/>
      <c r="K67" s="9"/>
    </row>
    <row r="68" spans="1:11" ht="15.75" hidden="1">
      <c r="A68" s="12"/>
      <c r="B68" s="13" t="s">
        <v>56</v>
      </c>
      <c r="C68" s="5"/>
      <c r="D68" s="5"/>
      <c r="E68" s="5"/>
      <c r="F68" s="5"/>
      <c r="G68" s="5">
        <f>C68+E68</f>
        <v>0</v>
      </c>
      <c r="H68" s="5">
        <f t="shared" si="1"/>
        <v>0</v>
      </c>
      <c r="I68" s="9"/>
      <c r="J68" s="9"/>
      <c r="K68" s="9"/>
    </row>
    <row r="69" spans="1:11" ht="15.75">
      <c r="A69" s="50" t="s">
        <v>37</v>
      </c>
      <c r="B69" s="51"/>
      <c r="C69" s="5">
        <f>SUM(C65:C68)</f>
        <v>297714.1</v>
      </c>
      <c r="D69" s="5">
        <f>SUM(D65:D68)</f>
        <v>159739.3</v>
      </c>
      <c r="E69" s="5">
        <f>SUM(E65:E68)</f>
        <v>29617.5</v>
      </c>
      <c r="F69" s="5">
        <f>SUM(F65:F68)</f>
        <v>6208.400000000001</v>
      </c>
      <c r="G69" s="5">
        <f>C69+E69</f>
        <v>327331.6</v>
      </c>
      <c r="H69" s="5">
        <f t="shared" si="1"/>
        <v>165947.69999999998</v>
      </c>
      <c r="I69" s="9"/>
      <c r="J69" s="9"/>
      <c r="K69" s="9"/>
    </row>
    <row r="70" spans="1:9" ht="15.75">
      <c r="A70" s="45"/>
      <c r="B70" s="45"/>
      <c r="C70" s="46"/>
      <c r="D70" s="46"/>
      <c r="E70" s="46"/>
      <c r="F70" s="46"/>
      <c r="G70" s="46"/>
      <c r="H70" s="46"/>
      <c r="I70" s="17"/>
    </row>
    <row r="71" spans="1:8" ht="15.75">
      <c r="A71" s="1"/>
      <c r="B71" s="42" t="s">
        <v>73</v>
      </c>
      <c r="C71" s="43"/>
      <c r="D71" s="41"/>
      <c r="E71" s="16" t="s">
        <v>74</v>
      </c>
      <c r="F71" s="41"/>
      <c r="G71" s="4"/>
      <c r="H71" s="1"/>
    </row>
    <row r="75" spans="7:8" ht="12.75">
      <c r="G75" s="9"/>
      <c r="H75" s="9"/>
    </row>
  </sheetData>
  <sheetProtection/>
  <mergeCells count="10">
    <mergeCell ref="E1:H1"/>
    <mergeCell ref="E2:H2"/>
    <mergeCell ref="E3:H3"/>
    <mergeCell ref="A69:B69"/>
    <mergeCell ref="A4:H4"/>
    <mergeCell ref="A5:H5"/>
    <mergeCell ref="A7:A8"/>
    <mergeCell ref="G7:H7"/>
    <mergeCell ref="C7:D7"/>
    <mergeCell ref="E7:F7"/>
  </mergeCells>
  <printOptions/>
  <pageMargins left="0.5905511811023623" right="0" top="0.15748031496062992" bottom="0.15748031496062992" header="0" footer="0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2022-08-05T10:03:44Z</cp:lastPrinted>
  <dcterms:created xsi:type="dcterms:W3CDTF">2015-05-18T06:06:25Z</dcterms:created>
  <dcterms:modified xsi:type="dcterms:W3CDTF">2022-08-05T10:10:36Z</dcterms:modified>
  <cp:category/>
  <cp:version/>
  <cp:contentType/>
  <cp:contentStatus/>
</cp:coreProperties>
</file>