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'КПК0812152'!$A$1:$BM$105</definedName>
  </definedNames>
  <calcPr fullCalcOnLoad="1" refMode="R1C1"/>
</workbook>
</file>

<file path=xl/sharedStrings.xml><?xml version="1.0" encoding="utf-8"?>
<sst xmlns="http://schemas.openxmlformats.org/spreadsheetml/2006/main" count="164" uniqueCount="127">
  <si>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</si>
  <si>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</si>
  <si>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</si>
  <si>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</si>
  <si>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</si>
  <si>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</si>
  <si>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</si>
  <si>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</si>
  <si>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</si>
  <si>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</si>
  <si>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</si>
  <si>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</si>
  <si>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</si>
  <si>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</si>
  <si>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</si>
  <si>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</si>
  <si>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</si>
  <si>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</si>
  <si>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</si>
  <si>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</si>
  <si>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</si>
  <si>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</si>
  <si>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</si>
  <si>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</si>
  <si>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</si>
  <si>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</si>
  <si>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</si>
  <si>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</si>
  <si>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</si>
  <si>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</si>
  <si>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</si>
  <si>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</si>
  <si>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</si>
  <si>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</si>
  <si>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</si>
  <si>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</si>
  <si>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</si>
  <si>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</si>
  <si>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</si>
  <si>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</si>
  <si>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</si>
  <si>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</si>
  <si>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</si>
  <si>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</si>
  <si>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</si>
  <si>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</si>
  <si>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</si>
  <si>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</si>
  <si>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</si>
  <si>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</si>
  <si>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</si>
  <si>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</si>
  <si>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</si>
  <si>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</si>
  <si>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</si>
  <si>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</si>
  <si>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</si>
  <si>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</si>
  <si>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</si>
  <si>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</si>
  <si>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</si>
  <si>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</si>
  <si>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</si>
  <si>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</si>
  <si>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</si>
  <si>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</si>
  <si>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</si>
  <si>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</si>
  <si>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</si>
  <si>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</si>
  <si>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</si>
  <si>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</si>
  <si>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УСЬОГО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</si>
  <si>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</si>
  <si>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затрат</t>
  </si>
  <si>
    <t>Z1</t>
  </si>
  <si>
    <t>Витрати на програму</t>
  </si>
  <si>
    <t>грн/місяць</t>
  </si>
  <si>
    <t>кошторис доходів і видатків</t>
  </si>
  <si>
    <t>продукту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</si>
  <si>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</si>
  <si>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</si>
  <si>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</si>
  <si>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</si>
  <si>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</si>
  <si>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</si>
  <si>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</si>
  <si>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грн.</t>
  </si>
  <si>
    <t>якості</t>
  </si>
  <si>
    <t>Рівень забезпечення</t>
  </si>
  <si>
    <t>відс.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</si>
  <si>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</si>
  <si>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</si>
  <si>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</si>
  <si>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</si>
  <si>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</si>
  <si>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</si>
  <si>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</si>
  <si>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</si>
  <si>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</si>
  <si>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</si>
  <si>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0812152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</si>
  <si>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</si>
  <si>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</si>
  <si>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</si>
  <si>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2152</t>
  </si>
  <si>
    <t>0763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</si>
  <si>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09.12.2022 р. № 1211 "Про бюджет Чортківської міської територіальної громади на 2023 рік"</t>
  </si>
  <si>
    <t>бюджетної програми місцевого бюджету на 2023  рік</t>
  </si>
  <si>
    <t>Програма підтримки благодійної організації "Дім Милосердя" на 2023 -2025 роки</t>
  </si>
  <si>
    <t>Кількість заходів, залучених до програми</t>
  </si>
  <si>
    <t>Програми по забезпеченню безоплатного і пільгового відпуску лікарських засобів за рецептами лікарів у разі амбулаторного лікування окремих груп жителів Чортківської міської територіальної громади за певними категоріями захворювань на 2023-2025 роки</t>
  </si>
  <si>
    <t xml:space="preserve">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</si>
  <si>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</si>
  <si>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</si>
  <si>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Відшкодування видатків на виплату пенсій та допомог, матеіальні затрати та капітальні видатки по енергозбереженню КНП Чортківської центральної міської лікарні ЧМР</t>
  </si>
  <si>
    <t>Середньомісячна вартість витрат на один залучений захід</t>
  </si>
  <si>
    <t>Відшкодування видатків на закупілю медикаментів КНП Чортківської міської стоматологічної поліклініки ЧМР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</si>
  <si>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</si>
  <si>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18.05.2023 р. № 1443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</si>
  <si>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</si>
  <si>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</si>
  <si>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</si>
  <si>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29.08.2023</t>
  </si>
  <si>
    <t>Ігор ГРИЦИК</t>
  </si>
  <si>
    <t>33-од</t>
  </si>
  <si>
    <t>Програма підтримки благодійної служби милосердя "Карітас" в м.Чорткові на 2022-2024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</si>
</sst>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SheetLayoutView="100" workbookViewId="0" topLeftCell="C10">
      <selection activeCell="AV100" sqref="AV10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114" t="s">
        <v>93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112" t="s">
        <v>94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41:64" ht="12.75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5" t="s">
        <v>123</v>
      </c>
      <c r="AP7" s="66"/>
      <c r="AQ7" s="66"/>
      <c r="AR7" s="66"/>
      <c r="AS7" s="66"/>
      <c r="AT7" s="66"/>
      <c r="AU7" s="66"/>
      <c r="AV7" s="1" t="s">
        <v>63</v>
      </c>
      <c r="AW7" s="65" t="s">
        <v>125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2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108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9" t="s">
        <v>92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67" t="s">
        <v>94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9" t="s">
        <v>98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1" t="s">
        <v>56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71" t="s">
        <v>55</v>
      </c>
      <c r="AV14" s="71"/>
      <c r="AW14" s="71"/>
      <c r="AX14" s="71"/>
      <c r="AY14" s="71"/>
      <c r="AZ14" s="71"/>
      <c r="BA14" s="71"/>
      <c r="BB14" s="7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9" t="s">
        <v>104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67" t="s">
        <v>103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9" t="s">
        <v>98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1" t="s">
        <v>56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71" t="s">
        <v>55</v>
      </c>
      <c r="AV17" s="71"/>
      <c r="AW17" s="71"/>
      <c r="AX17" s="71"/>
      <c r="AY17" s="71"/>
      <c r="AZ17" s="71"/>
      <c r="BA17" s="71"/>
      <c r="BB17" s="7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9" t="s">
        <v>101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105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106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73" t="s">
        <v>102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9" t="s">
        <v>99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1" t="s">
        <v>56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N20" s="71" t="s">
        <v>57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4" t="s">
        <v>59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71" t="s">
        <v>60</v>
      </c>
      <c r="BF20" s="71"/>
      <c r="BG20" s="71"/>
      <c r="BH20" s="71"/>
      <c r="BI20" s="71"/>
      <c r="BJ20" s="71"/>
      <c r="BK20" s="71"/>
      <c r="BL20" s="7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99">
        <f>AS22+I23</f>
        <v>5763100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f>2200000+1168100+45000+150000+100000+533000+1000000</f>
        <v>5196100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0" t="s">
        <v>23</v>
      </c>
      <c r="BE22" s="90"/>
      <c r="BF22" s="90"/>
      <c r="BG22" s="90"/>
      <c r="BH22" s="90"/>
      <c r="BI22" s="90"/>
      <c r="BJ22" s="90"/>
      <c r="BK22" s="90"/>
      <c r="BL22" s="90"/>
    </row>
    <row r="23" spans="1:64" ht="24.75" customHeight="1">
      <c r="A23" s="90" t="s">
        <v>22</v>
      </c>
      <c r="B23" s="90"/>
      <c r="C23" s="90"/>
      <c r="D23" s="90"/>
      <c r="E23" s="90"/>
      <c r="F23" s="90"/>
      <c r="G23" s="90"/>
      <c r="H23" s="90"/>
      <c r="I23" s="99">
        <f>1000000-533000+100000</f>
        <v>567000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0" t="s">
        <v>24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64" ht="126" customHeight="1">
      <c r="A26" s="91" t="s">
        <v>107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33.75" customHeight="1">
      <c r="A27" s="103" t="s">
        <v>112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pans="1:64" ht="33.75" customHeight="1">
      <c r="A28" s="87" t="s">
        <v>118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64" ht="33.75" customHeight="1">
      <c r="A29" s="87" t="s">
        <v>119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64" ht="33.75" customHeight="1">
      <c r="A30" s="87" t="s">
        <v>120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64" ht="33.75" customHeight="1">
      <c r="A31" s="87" t="s">
        <v>121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90" t="s">
        <v>36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64" ht="27.75" customHeight="1">
      <c r="A34" s="102" t="s">
        <v>28</v>
      </c>
      <c r="B34" s="102"/>
      <c r="C34" s="102"/>
      <c r="D34" s="102"/>
      <c r="E34" s="102"/>
      <c r="F34" s="102"/>
      <c r="G34" s="92" t="s">
        <v>40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4"/>
    </row>
    <row r="35" spans="1:64" ht="15.75" hidden="1">
      <c r="A35" s="76">
        <v>1</v>
      </c>
      <c r="B35" s="76"/>
      <c r="C35" s="76"/>
      <c r="D35" s="76"/>
      <c r="E35" s="76"/>
      <c r="F35" s="76"/>
      <c r="G35" s="92">
        <v>2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4"/>
    </row>
    <row r="36" spans="1:79" ht="10.5" customHeight="1" hidden="1">
      <c r="A36" s="51" t="s">
        <v>33</v>
      </c>
      <c r="B36" s="51"/>
      <c r="C36" s="51"/>
      <c r="D36" s="51"/>
      <c r="E36" s="51"/>
      <c r="F36" s="51"/>
      <c r="G36" s="95" t="s">
        <v>7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CA36" s="1" t="s">
        <v>49</v>
      </c>
    </row>
    <row r="37" spans="1:79" ht="12.75" customHeight="1">
      <c r="A37" s="51">
        <v>1</v>
      </c>
      <c r="B37" s="51"/>
      <c r="C37" s="51"/>
      <c r="D37" s="51"/>
      <c r="E37" s="51"/>
      <c r="F37" s="51"/>
      <c r="G37" s="44" t="s">
        <v>64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48</v>
      </c>
    </row>
    <row r="38" spans="1:64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15.75" customHeight="1">
      <c r="A39" s="90" t="s">
        <v>38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</row>
    <row r="40" spans="1:64" ht="15.75" customHeight="1">
      <c r="A40" s="91" t="s">
        <v>91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</row>
    <row r="41" spans="1:6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.75" customHeight="1">
      <c r="A42" s="90" t="s">
        <v>39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</row>
    <row r="43" spans="1:64" ht="27.75" customHeight="1">
      <c r="A43" s="102" t="s">
        <v>28</v>
      </c>
      <c r="B43" s="102"/>
      <c r="C43" s="102"/>
      <c r="D43" s="102"/>
      <c r="E43" s="102"/>
      <c r="F43" s="102"/>
      <c r="G43" s="92" t="s">
        <v>25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64" ht="15.75" hidden="1">
      <c r="A44" s="76">
        <v>1</v>
      </c>
      <c r="B44" s="76"/>
      <c r="C44" s="76"/>
      <c r="D44" s="76"/>
      <c r="E44" s="76"/>
      <c r="F44" s="76"/>
      <c r="G44" s="92">
        <v>2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</row>
    <row r="45" spans="1:79" ht="10.5" customHeight="1" hidden="1">
      <c r="A45" s="51" t="s">
        <v>6</v>
      </c>
      <c r="B45" s="51"/>
      <c r="C45" s="51"/>
      <c r="D45" s="51"/>
      <c r="E45" s="51"/>
      <c r="F45" s="51"/>
      <c r="G45" s="95" t="s">
        <v>7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7"/>
      <c r="CA45" s="1" t="s">
        <v>11</v>
      </c>
    </row>
    <row r="46" spans="1:79" ht="12.75" customHeight="1">
      <c r="A46" s="51">
        <v>1</v>
      </c>
      <c r="B46" s="51"/>
      <c r="C46" s="51"/>
      <c r="D46" s="51"/>
      <c r="E46" s="51"/>
      <c r="F46" s="51"/>
      <c r="G46" s="44" t="s">
        <v>65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4"/>
      <c r="CA46" s="1" t="s">
        <v>12</v>
      </c>
    </row>
    <row r="47" spans="1:64" ht="25.5" customHeight="1">
      <c r="A47" s="51">
        <v>2</v>
      </c>
      <c r="B47" s="51"/>
      <c r="C47" s="51"/>
      <c r="D47" s="51"/>
      <c r="E47" s="51"/>
      <c r="F47" s="51"/>
      <c r="G47" s="44" t="s">
        <v>66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4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90" t="s">
        <v>41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89" t="s">
        <v>100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76" t="s">
        <v>28</v>
      </c>
      <c r="B51" s="76"/>
      <c r="C51" s="76"/>
      <c r="D51" s="77" t="s">
        <v>26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6" t="s">
        <v>29</v>
      </c>
      <c r="AD51" s="76"/>
      <c r="AE51" s="76"/>
      <c r="AF51" s="76"/>
      <c r="AG51" s="76"/>
      <c r="AH51" s="76"/>
      <c r="AI51" s="76"/>
      <c r="AJ51" s="76"/>
      <c r="AK51" s="76" t="s">
        <v>30</v>
      </c>
      <c r="AL51" s="76"/>
      <c r="AM51" s="76"/>
      <c r="AN51" s="76"/>
      <c r="AO51" s="76"/>
      <c r="AP51" s="76"/>
      <c r="AQ51" s="76"/>
      <c r="AR51" s="76"/>
      <c r="AS51" s="76" t="s">
        <v>27</v>
      </c>
      <c r="AT51" s="76"/>
      <c r="AU51" s="76"/>
      <c r="AV51" s="76"/>
      <c r="AW51" s="76"/>
      <c r="AX51" s="76"/>
      <c r="AY51" s="76"/>
      <c r="AZ51" s="76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76"/>
      <c r="B52" s="76"/>
      <c r="C52" s="76"/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76">
        <v>1</v>
      </c>
      <c r="B53" s="76"/>
      <c r="C53" s="76"/>
      <c r="D53" s="83">
        <v>2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6">
        <v>3</v>
      </c>
      <c r="AD53" s="76"/>
      <c r="AE53" s="76"/>
      <c r="AF53" s="76"/>
      <c r="AG53" s="76"/>
      <c r="AH53" s="76"/>
      <c r="AI53" s="76"/>
      <c r="AJ53" s="76"/>
      <c r="AK53" s="76">
        <v>4</v>
      </c>
      <c r="AL53" s="76"/>
      <c r="AM53" s="76"/>
      <c r="AN53" s="76"/>
      <c r="AO53" s="76"/>
      <c r="AP53" s="76"/>
      <c r="AQ53" s="76"/>
      <c r="AR53" s="76"/>
      <c r="AS53" s="76">
        <v>5</v>
      </c>
      <c r="AT53" s="76"/>
      <c r="AU53" s="76"/>
      <c r="AV53" s="76"/>
      <c r="AW53" s="76"/>
      <c r="AX53" s="76"/>
      <c r="AY53" s="76"/>
      <c r="AZ53" s="76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51" t="s">
        <v>6</v>
      </c>
      <c r="B54" s="51"/>
      <c r="C54" s="51"/>
      <c r="D54" s="47" t="s">
        <v>7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86" t="s">
        <v>8</v>
      </c>
      <c r="AD54" s="86"/>
      <c r="AE54" s="86"/>
      <c r="AF54" s="86"/>
      <c r="AG54" s="86"/>
      <c r="AH54" s="86"/>
      <c r="AI54" s="86"/>
      <c r="AJ54" s="86"/>
      <c r="AK54" s="86" t="s">
        <v>9</v>
      </c>
      <c r="AL54" s="86"/>
      <c r="AM54" s="86"/>
      <c r="AN54" s="86"/>
      <c r="AO54" s="86"/>
      <c r="AP54" s="86"/>
      <c r="AQ54" s="86"/>
      <c r="AR54" s="86"/>
      <c r="AS54" s="55" t="s">
        <v>10</v>
      </c>
      <c r="AT54" s="86"/>
      <c r="AU54" s="86"/>
      <c r="AV54" s="86"/>
      <c r="AW54" s="86"/>
      <c r="AX54" s="86"/>
      <c r="AY54" s="86"/>
      <c r="AZ54" s="86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38.25" customHeight="1">
      <c r="A55" s="51">
        <v>1</v>
      </c>
      <c r="B55" s="51"/>
      <c r="C55" s="51"/>
      <c r="D55" s="44" t="s">
        <v>67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56">
        <v>125000</v>
      </c>
      <c r="AD55" s="56"/>
      <c r="AE55" s="56"/>
      <c r="AF55" s="56"/>
      <c r="AG55" s="56"/>
      <c r="AH55" s="56"/>
      <c r="AI55" s="56"/>
      <c r="AJ55" s="56"/>
      <c r="AK55" s="56">
        <v>0</v>
      </c>
      <c r="AL55" s="56"/>
      <c r="AM55" s="56"/>
      <c r="AN55" s="56"/>
      <c r="AO55" s="56"/>
      <c r="AP55" s="56"/>
      <c r="AQ55" s="56"/>
      <c r="AR55" s="56"/>
      <c r="AS55" s="56">
        <f aca="true" t="shared" si="0" ref="AS55:AS62">AC55+AK55</f>
        <v>125000</v>
      </c>
      <c r="AT55" s="56"/>
      <c r="AU55" s="56"/>
      <c r="AV55" s="56"/>
      <c r="AW55" s="56"/>
      <c r="AX55" s="56"/>
      <c r="AY55" s="56"/>
      <c r="AZ55" s="56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60" ht="38.25" customHeight="1">
      <c r="A56" s="51">
        <v>2</v>
      </c>
      <c r="B56" s="51"/>
      <c r="C56" s="51"/>
      <c r="D56" s="44" t="s">
        <v>68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56">
        <v>1125000</v>
      </c>
      <c r="AD56" s="56"/>
      <c r="AE56" s="56"/>
      <c r="AF56" s="56"/>
      <c r="AG56" s="56"/>
      <c r="AH56" s="56"/>
      <c r="AI56" s="56"/>
      <c r="AJ56" s="56"/>
      <c r="AK56" s="56">
        <v>0</v>
      </c>
      <c r="AL56" s="56"/>
      <c r="AM56" s="56"/>
      <c r="AN56" s="56"/>
      <c r="AO56" s="56"/>
      <c r="AP56" s="56"/>
      <c r="AQ56" s="56"/>
      <c r="AR56" s="56"/>
      <c r="AS56" s="56">
        <f t="shared" si="0"/>
        <v>1125000</v>
      </c>
      <c r="AT56" s="56"/>
      <c r="AU56" s="56"/>
      <c r="AV56" s="56"/>
      <c r="AW56" s="56"/>
      <c r="AX56" s="56"/>
      <c r="AY56" s="56"/>
      <c r="AZ56" s="56"/>
      <c r="BA56" s="21"/>
      <c r="BB56" s="21"/>
      <c r="BC56" s="21"/>
      <c r="BD56" s="21"/>
      <c r="BE56" s="21"/>
      <c r="BF56" s="21"/>
      <c r="BG56" s="21"/>
      <c r="BH56" s="21"/>
    </row>
    <row r="57" spans="1:60" ht="25.5" customHeight="1">
      <c r="A57" s="51">
        <v>3</v>
      </c>
      <c r="B57" s="51"/>
      <c r="C57" s="51"/>
      <c r="D57" s="44" t="s">
        <v>69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4"/>
      <c r="AC57" s="56">
        <v>50000</v>
      </c>
      <c r="AD57" s="56"/>
      <c r="AE57" s="56"/>
      <c r="AF57" s="56"/>
      <c r="AG57" s="56"/>
      <c r="AH57" s="56"/>
      <c r="AI57" s="56"/>
      <c r="AJ57" s="56"/>
      <c r="AK57" s="56">
        <v>0</v>
      </c>
      <c r="AL57" s="56"/>
      <c r="AM57" s="56"/>
      <c r="AN57" s="56"/>
      <c r="AO57" s="56"/>
      <c r="AP57" s="56"/>
      <c r="AQ57" s="56"/>
      <c r="AR57" s="56"/>
      <c r="AS57" s="56">
        <f t="shared" si="0"/>
        <v>50000</v>
      </c>
      <c r="AT57" s="56"/>
      <c r="AU57" s="56"/>
      <c r="AV57" s="56"/>
      <c r="AW57" s="56"/>
      <c r="AX57" s="56"/>
      <c r="AY57" s="56"/>
      <c r="AZ57" s="56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>
      <c r="A58" s="51">
        <v>4</v>
      </c>
      <c r="B58" s="51"/>
      <c r="C58" s="51"/>
      <c r="D58" s="44" t="s">
        <v>70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/>
      <c r="AC58" s="56">
        <f>700000+100000</f>
        <v>800000</v>
      </c>
      <c r="AD58" s="56"/>
      <c r="AE58" s="56"/>
      <c r="AF58" s="56"/>
      <c r="AG58" s="56"/>
      <c r="AH58" s="56"/>
      <c r="AI58" s="56"/>
      <c r="AJ58" s="56"/>
      <c r="AK58" s="56">
        <v>0</v>
      </c>
      <c r="AL58" s="56"/>
      <c r="AM58" s="56"/>
      <c r="AN58" s="56"/>
      <c r="AO58" s="56"/>
      <c r="AP58" s="56"/>
      <c r="AQ58" s="56"/>
      <c r="AR58" s="56"/>
      <c r="AS58" s="56">
        <f t="shared" si="0"/>
        <v>800000</v>
      </c>
      <c r="AT58" s="56"/>
      <c r="AU58" s="56"/>
      <c r="AV58" s="56"/>
      <c r="AW58" s="56"/>
      <c r="AX58" s="56"/>
      <c r="AY58" s="56"/>
      <c r="AZ58" s="56"/>
      <c r="BA58" s="21"/>
      <c r="BB58" s="21"/>
      <c r="BC58" s="21"/>
      <c r="BD58" s="21"/>
      <c r="BE58" s="21"/>
      <c r="BF58" s="21"/>
      <c r="BG58" s="21"/>
      <c r="BH58" s="21"/>
    </row>
    <row r="59" spans="1:60" ht="25.5" customHeight="1">
      <c r="A59" s="51">
        <v>5</v>
      </c>
      <c r="B59" s="51"/>
      <c r="C59" s="51"/>
      <c r="D59" s="44" t="s">
        <v>71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56">
        <v>200000</v>
      </c>
      <c r="AD59" s="56"/>
      <c r="AE59" s="56"/>
      <c r="AF59" s="56"/>
      <c r="AG59" s="56"/>
      <c r="AH59" s="56"/>
      <c r="AI59" s="56"/>
      <c r="AJ59" s="56"/>
      <c r="AK59" s="56">
        <v>0</v>
      </c>
      <c r="AL59" s="56"/>
      <c r="AM59" s="56"/>
      <c r="AN59" s="56"/>
      <c r="AO59" s="56"/>
      <c r="AP59" s="56"/>
      <c r="AQ59" s="56"/>
      <c r="AR59" s="56"/>
      <c r="AS59" s="56">
        <f t="shared" si="0"/>
        <v>200000</v>
      </c>
      <c r="AT59" s="56"/>
      <c r="AU59" s="56"/>
      <c r="AV59" s="56"/>
      <c r="AW59" s="56"/>
      <c r="AX59" s="56"/>
      <c r="AY59" s="56"/>
      <c r="AZ59" s="56"/>
      <c r="BA59" s="21"/>
      <c r="BB59" s="21"/>
      <c r="BC59" s="21"/>
      <c r="BD59" s="21"/>
      <c r="BE59" s="21"/>
      <c r="BF59" s="21"/>
      <c r="BG59" s="21"/>
      <c r="BH59" s="21"/>
    </row>
    <row r="60" spans="1:60" ht="25.5" customHeight="1">
      <c r="A60" s="47">
        <v>6</v>
      </c>
      <c r="B60" s="48"/>
      <c r="C60" s="49"/>
      <c r="D60" s="44" t="s">
        <v>115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41">
        <f>1168100+150000+533000+1000000</f>
        <v>2851100</v>
      </c>
      <c r="AD60" s="42"/>
      <c r="AE60" s="42"/>
      <c r="AF60" s="42"/>
      <c r="AG60" s="42"/>
      <c r="AH60" s="42"/>
      <c r="AI60" s="42"/>
      <c r="AJ60" s="43"/>
      <c r="AK60" s="41">
        <f>1000000-533000</f>
        <v>467000</v>
      </c>
      <c r="AL60" s="42"/>
      <c r="AM60" s="42"/>
      <c r="AN60" s="42"/>
      <c r="AO60" s="42"/>
      <c r="AP60" s="42"/>
      <c r="AQ60" s="42"/>
      <c r="AR60" s="43"/>
      <c r="AS60" s="41">
        <f>AC60+AK60</f>
        <v>3318100</v>
      </c>
      <c r="AT60" s="42"/>
      <c r="AU60" s="42"/>
      <c r="AV60" s="42"/>
      <c r="AW60" s="42"/>
      <c r="AX60" s="42"/>
      <c r="AY60" s="42"/>
      <c r="AZ60" s="43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47">
        <v>7</v>
      </c>
      <c r="B61" s="48"/>
      <c r="C61" s="49"/>
      <c r="D61" s="44" t="s">
        <v>117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6"/>
      <c r="AC61" s="41">
        <v>45000</v>
      </c>
      <c r="AD61" s="42"/>
      <c r="AE61" s="42"/>
      <c r="AF61" s="42"/>
      <c r="AG61" s="42"/>
      <c r="AH61" s="42"/>
      <c r="AI61" s="42"/>
      <c r="AJ61" s="43"/>
      <c r="AK61" s="41">
        <v>100000</v>
      </c>
      <c r="AL61" s="42"/>
      <c r="AM61" s="42"/>
      <c r="AN61" s="42"/>
      <c r="AO61" s="42"/>
      <c r="AP61" s="42"/>
      <c r="AQ61" s="42"/>
      <c r="AR61" s="43"/>
      <c r="AS61" s="41">
        <f>AC61+AK61</f>
        <v>145000</v>
      </c>
      <c r="AT61" s="42"/>
      <c r="AU61" s="42"/>
      <c r="AV61" s="42"/>
      <c r="AW61" s="42"/>
      <c r="AX61" s="42"/>
      <c r="AY61" s="42"/>
      <c r="AZ61" s="43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57"/>
      <c r="B62" s="57"/>
      <c r="C62" s="57"/>
      <c r="D62" s="60" t="s">
        <v>72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50">
        <f>SUM(AC55:AJ61)</f>
        <v>5196100</v>
      </c>
      <c r="AD62" s="50"/>
      <c r="AE62" s="50"/>
      <c r="AF62" s="50"/>
      <c r="AG62" s="50"/>
      <c r="AH62" s="50"/>
      <c r="AI62" s="50"/>
      <c r="AJ62" s="50"/>
      <c r="AK62" s="50">
        <f>AK60+AK61</f>
        <v>567000</v>
      </c>
      <c r="AL62" s="50"/>
      <c r="AM62" s="50"/>
      <c r="AN62" s="50"/>
      <c r="AO62" s="50"/>
      <c r="AP62" s="50"/>
      <c r="AQ62" s="50"/>
      <c r="AR62" s="50"/>
      <c r="AS62" s="50">
        <f t="shared" si="0"/>
        <v>5763100</v>
      </c>
      <c r="AT62" s="50"/>
      <c r="AU62" s="50"/>
      <c r="AV62" s="50"/>
      <c r="AW62" s="50"/>
      <c r="AX62" s="50"/>
      <c r="AY62" s="50"/>
      <c r="AZ62" s="50"/>
      <c r="BA62" s="38"/>
      <c r="BB62" s="38"/>
      <c r="BC62" s="38"/>
      <c r="BD62" s="38"/>
      <c r="BE62" s="38"/>
      <c r="BF62" s="38"/>
      <c r="BG62" s="38"/>
      <c r="BH62" s="38"/>
    </row>
    <row r="64" spans="1:64" ht="15.75" customHeight="1">
      <c r="A64" s="98" t="s">
        <v>42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</row>
    <row r="65" spans="1:64" ht="15" customHeight="1">
      <c r="A65" s="89" t="s">
        <v>100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76" t="s">
        <v>28</v>
      </c>
      <c r="B66" s="76"/>
      <c r="C66" s="76"/>
      <c r="D66" s="77" t="s">
        <v>34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9"/>
      <c r="AB66" s="76" t="s">
        <v>29</v>
      </c>
      <c r="AC66" s="76"/>
      <c r="AD66" s="76"/>
      <c r="AE66" s="76"/>
      <c r="AF66" s="76"/>
      <c r="AG66" s="76"/>
      <c r="AH66" s="76"/>
      <c r="AI66" s="76"/>
      <c r="AJ66" s="76" t="s">
        <v>30</v>
      </c>
      <c r="AK66" s="76"/>
      <c r="AL66" s="76"/>
      <c r="AM66" s="76"/>
      <c r="AN66" s="76"/>
      <c r="AO66" s="76"/>
      <c r="AP66" s="76"/>
      <c r="AQ66" s="76"/>
      <c r="AR66" s="76" t="s">
        <v>27</v>
      </c>
      <c r="AS66" s="76"/>
      <c r="AT66" s="76"/>
      <c r="AU66" s="76"/>
      <c r="AV66" s="76"/>
      <c r="AW66" s="76"/>
      <c r="AX66" s="76"/>
      <c r="AY66" s="76"/>
    </row>
    <row r="67" spans="1:51" ht="28.5" customHeight="1">
      <c r="A67" s="76"/>
      <c r="B67" s="76"/>
      <c r="C67" s="76"/>
      <c r="D67" s="80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</row>
    <row r="68" spans="1:51" ht="15.75" customHeight="1">
      <c r="A68" s="76">
        <v>1</v>
      </c>
      <c r="B68" s="76"/>
      <c r="C68" s="76"/>
      <c r="D68" s="83">
        <v>2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5"/>
      <c r="AB68" s="76">
        <v>3</v>
      </c>
      <c r="AC68" s="76"/>
      <c r="AD68" s="76"/>
      <c r="AE68" s="76"/>
      <c r="AF68" s="76"/>
      <c r="AG68" s="76"/>
      <c r="AH68" s="76"/>
      <c r="AI68" s="76"/>
      <c r="AJ68" s="76">
        <v>4</v>
      </c>
      <c r="AK68" s="76"/>
      <c r="AL68" s="76"/>
      <c r="AM68" s="76"/>
      <c r="AN68" s="76"/>
      <c r="AO68" s="76"/>
      <c r="AP68" s="76"/>
      <c r="AQ68" s="76"/>
      <c r="AR68" s="76">
        <v>5</v>
      </c>
      <c r="AS68" s="76"/>
      <c r="AT68" s="76"/>
      <c r="AU68" s="76"/>
      <c r="AV68" s="76"/>
      <c r="AW68" s="76"/>
      <c r="AX68" s="76"/>
      <c r="AY68" s="76"/>
    </row>
    <row r="69" spans="1:79" ht="12.75" customHeight="1" hidden="1">
      <c r="A69" s="51" t="s">
        <v>6</v>
      </c>
      <c r="B69" s="51"/>
      <c r="C69" s="51"/>
      <c r="D69" s="95" t="s">
        <v>7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86" t="s">
        <v>8</v>
      </c>
      <c r="AC69" s="86"/>
      <c r="AD69" s="86"/>
      <c r="AE69" s="86"/>
      <c r="AF69" s="86"/>
      <c r="AG69" s="86"/>
      <c r="AH69" s="86"/>
      <c r="AI69" s="86"/>
      <c r="AJ69" s="86" t="s">
        <v>9</v>
      </c>
      <c r="AK69" s="86"/>
      <c r="AL69" s="86"/>
      <c r="AM69" s="86"/>
      <c r="AN69" s="86"/>
      <c r="AO69" s="86"/>
      <c r="AP69" s="86"/>
      <c r="AQ69" s="86"/>
      <c r="AR69" s="86" t="s">
        <v>10</v>
      </c>
      <c r="AS69" s="86"/>
      <c r="AT69" s="86"/>
      <c r="AU69" s="86"/>
      <c r="AV69" s="86"/>
      <c r="AW69" s="86"/>
      <c r="AX69" s="86"/>
      <c r="AY69" s="86"/>
      <c r="CA69" s="1" t="s">
        <v>15</v>
      </c>
    </row>
    <row r="70" spans="1:79" ht="25.5" customHeight="1">
      <c r="A70" s="51">
        <v>1</v>
      </c>
      <c r="B70" s="51"/>
      <c r="C70" s="51"/>
      <c r="D70" s="44" t="s">
        <v>126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4"/>
      <c r="AB70" s="56">
        <v>200000</v>
      </c>
      <c r="AC70" s="56"/>
      <c r="AD70" s="56"/>
      <c r="AE70" s="56"/>
      <c r="AF70" s="56"/>
      <c r="AG70" s="56"/>
      <c r="AH70" s="56"/>
      <c r="AI70" s="56"/>
      <c r="AJ70" s="56">
        <v>0</v>
      </c>
      <c r="AK70" s="56"/>
      <c r="AL70" s="56"/>
      <c r="AM70" s="56"/>
      <c r="AN70" s="56"/>
      <c r="AO70" s="56"/>
      <c r="AP70" s="56"/>
      <c r="AQ70" s="56"/>
      <c r="AR70" s="56">
        <f>AB70+AJ70</f>
        <v>200000</v>
      </c>
      <c r="AS70" s="56"/>
      <c r="AT70" s="56"/>
      <c r="AU70" s="56"/>
      <c r="AV70" s="56"/>
      <c r="AW70" s="56"/>
      <c r="AX70" s="56"/>
      <c r="AY70" s="56"/>
      <c r="CA70" s="1" t="s">
        <v>16</v>
      </c>
    </row>
    <row r="71" spans="1:51" ht="49.5" customHeight="1">
      <c r="A71" s="51">
        <v>2</v>
      </c>
      <c r="B71" s="51"/>
      <c r="C71" s="51"/>
      <c r="D71" s="44" t="s">
        <v>111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4"/>
      <c r="AB71" s="56">
        <v>1250000</v>
      </c>
      <c r="AC71" s="56"/>
      <c r="AD71" s="56"/>
      <c r="AE71" s="56"/>
      <c r="AF71" s="56"/>
      <c r="AG71" s="56"/>
      <c r="AH71" s="56"/>
      <c r="AI71" s="56"/>
      <c r="AJ71" s="56">
        <v>0</v>
      </c>
      <c r="AK71" s="56"/>
      <c r="AL71" s="56"/>
      <c r="AM71" s="56"/>
      <c r="AN71" s="56"/>
      <c r="AO71" s="56"/>
      <c r="AP71" s="56"/>
      <c r="AQ71" s="56"/>
      <c r="AR71" s="56">
        <f>AB71+AJ71</f>
        <v>1250000</v>
      </c>
      <c r="AS71" s="56"/>
      <c r="AT71" s="56"/>
      <c r="AU71" s="56"/>
      <c r="AV71" s="56"/>
      <c r="AW71" s="56"/>
      <c r="AX71" s="56"/>
      <c r="AY71" s="56"/>
    </row>
    <row r="72" spans="1:51" ht="15" customHeight="1">
      <c r="A72" s="51">
        <v>3</v>
      </c>
      <c r="B72" s="51"/>
      <c r="C72" s="51"/>
      <c r="D72" s="44" t="s">
        <v>109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4"/>
      <c r="AB72" s="56">
        <v>700000</v>
      </c>
      <c r="AC72" s="56"/>
      <c r="AD72" s="56"/>
      <c r="AE72" s="56"/>
      <c r="AF72" s="56"/>
      <c r="AG72" s="56"/>
      <c r="AH72" s="56"/>
      <c r="AI72" s="56"/>
      <c r="AJ72" s="56">
        <v>0</v>
      </c>
      <c r="AK72" s="56"/>
      <c r="AL72" s="56"/>
      <c r="AM72" s="56"/>
      <c r="AN72" s="56"/>
      <c r="AO72" s="56"/>
      <c r="AP72" s="56"/>
      <c r="AQ72" s="56"/>
      <c r="AR72" s="56">
        <f>AB72+AJ72</f>
        <v>700000</v>
      </c>
      <c r="AS72" s="56"/>
      <c r="AT72" s="56"/>
      <c r="AU72" s="56"/>
      <c r="AV72" s="56"/>
      <c r="AW72" s="56"/>
      <c r="AX72" s="56"/>
      <c r="AY72" s="56"/>
    </row>
    <row r="73" spans="1:51" ht="25.5" customHeight="1">
      <c r="A73" s="51">
        <v>4</v>
      </c>
      <c r="B73" s="51"/>
      <c r="C73" s="51"/>
      <c r="D73" s="44" t="s">
        <v>73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4"/>
      <c r="AB73" s="56">
        <v>50000</v>
      </c>
      <c r="AC73" s="56"/>
      <c r="AD73" s="56"/>
      <c r="AE73" s="56"/>
      <c r="AF73" s="56"/>
      <c r="AG73" s="56"/>
      <c r="AH73" s="56"/>
      <c r="AI73" s="56"/>
      <c r="AJ73" s="56">
        <v>0</v>
      </c>
      <c r="AK73" s="56"/>
      <c r="AL73" s="56"/>
      <c r="AM73" s="56"/>
      <c r="AN73" s="56"/>
      <c r="AO73" s="56"/>
      <c r="AP73" s="56"/>
      <c r="AQ73" s="56"/>
      <c r="AR73" s="56">
        <f>AB73+AJ73</f>
        <v>50000</v>
      </c>
      <c r="AS73" s="56"/>
      <c r="AT73" s="56"/>
      <c r="AU73" s="56"/>
      <c r="AV73" s="56"/>
      <c r="AW73" s="56"/>
      <c r="AX73" s="56"/>
      <c r="AY73" s="56"/>
    </row>
    <row r="74" spans="1:51" ht="39" customHeight="1">
      <c r="A74" s="47">
        <v>5</v>
      </c>
      <c r="B74" s="48"/>
      <c r="C74" s="49"/>
      <c r="D74" s="44" t="s">
        <v>113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6"/>
      <c r="AB74" s="41">
        <f>1168100+150000+533000+1000000</f>
        <v>2851100</v>
      </c>
      <c r="AC74" s="42"/>
      <c r="AD74" s="42"/>
      <c r="AE74" s="42"/>
      <c r="AF74" s="42"/>
      <c r="AG74" s="42"/>
      <c r="AH74" s="42"/>
      <c r="AI74" s="43"/>
      <c r="AJ74" s="41">
        <f>1000000-533000</f>
        <v>467000</v>
      </c>
      <c r="AK74" s="42"/>
      <c r="AL74" s="42"/>
      <c r="AM74" s="42"/>
      <c r="AN74" s="42"/>
      <c r="AO74" s="42"/>
      <c r="AP74" s="42"/>
      <c r="AQ74" s="43"/>
      <c r="AR74" s="41">
        <f>AB74+AJ74</f>
        <v>3318100</v>
      </c>
      <c r="AS74" s="42"/>
      <c r="AT74" s="42"/>
      <c r="AU74" s="42"/>
      <c r="AV74" s="42"/>
      <c r="AW74" s="42"/>
      <c r="AX74" s="42"/>
      <c r="AY74" s="43"/>
    </row>
    <row r="75" spans="1:51" ht="37.5" customHeight="1">
      <c r="A75" s="47">
        <v>6</v>
      </c>
      <c r="B75" s="48"/>
      <c r="C75" s="49"/>
      <c r="D75" s="44" t="s">
        <v>114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6"/>
      <c r="AB75" s="41">
        <v>45000</v>
      </c>
      <c r="AC75" s="42"/>
      <c r="AD75" s="42"/>
      <c r="AE75" s="42"/>
      <c r="AF75" s="42"/>
      <c r="AG75" s="42"/>
      <c r="AH75" s="42"/>
      <c r="AI75" s="43"/>
      <c r="AJ75" s="41">
        <v>100000</v>
      </c>
      <c r="AK75" s="42"/>
      <c r="AL75" s="42"/>
      <c r="AM75" s="42"/>
      <c r="AN75" s="42"/>
      <c r="AO75" s="42"/>
      <c r="AP75" s="42"/>
      <c r="AQ75" s="43"/>
      <c r="AR75" s="41">
        <f>AB75+AJ75</f>
        <v>145000</v>
      </c>
      <c r="AS75" s="42"/>
      <c r="AT75" s="42"/>
      <c r="AU75" s="42"/>
      <c r="AV75" s="42"/>
      <c r="AW75" s="42"/>
      <c r="AX75" s="42"/>
      <c r="AY75" s="43"/>
    </row>
    <row r="76" spans="1:51" s="4" customFormat="1" ht="12.75" customHeight="1">
      <c r="A76" s="57"/>
      <c r="B76" s="57"/>
      <c r="C76" s="57"/>
      <c r="D76" s="60" t="s">
        <v>27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2"/>
      <c r="AB76" s="50">
        <f>SUM(AB70:AI75)</f>
        <v>5096100</v>
      </c>
      <c r="AC76" s="50"/>
      <c r="AD76" s="50"/>
      <c r="AE76" s="50"/>
      <c r="AF76" s="50"/>
      <c r="AG76" s="50"/>
      <c r="AH76" s="50"/>
      <c r="AI76" s="50"/>
      <c r="AJ76" s="50">
        <f>AJ74+AJ75</f>
        <v>567000</v>
      </c>
      <c r="AK76" s="50"/>
      <c r="AL76" s="50"/>
      <c r="AM76" s="50"/>
      <c r="AN76" s="50"/>
      <c r="AO76" s="50"/>
      <c r="AP76" s="50"/>
      <c r="AQ76" s="50"/>
      <c r="AR76" s="50">
        <f>AB76+AJ76</f>
        <v>5663100</v>
      </c>
      <c r="AS76" s="50"/>
      <c r="AT76" s="50"/>
      <c r="AU76" s="50"/>
      <c r="AV76" s="50"/>
      <c r="AW76" s="50"/>
      <c r="AX76" s="50"/>
      <c r="AY76" s="50"/>
    </row>
    <row r="77" ht="17.25" customHeight="1"/>
    <row r="78" spans="1:64" ht="15.75" customHeight="1">
      <c r="A78" s="90" t="s">
        <v>43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</row>
    <row r="79" spans="1:64" ht="30" customHeight="1">
      <c r="A79" s="76" t="s">
        <v>28</v>
      </c>
      <c r="B79" s="76"/>
      <c r="C79" s="76"/>
      <c r="D79" s="76"/>
      <c r="E79" s="76"/>
      <c r="F79" s="76"/>
      <c r="G79" s="83" t="s">
        <v>44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76" t="s">
        <v>2</v>
      </c>
      <c r="AA79" s="76"/>
      <c r="AB79" s="76"/>
      <c r="AC79" s="76"/>
      <c r="AD79" s="76"/>
      <c r="AE79" s="76" t="s">
        <v>1</v>
      </c>
      <c r="AF79" s="76"/>
      <c r="AG79" s="76"/>
      <c r="AH79" s="76"/>
      <c r="AI79" s="76"/>
      <c r="AJ79" s="76"/>
      <c r="AK79" s="76"/>
      <c r="AL79" s="76"/>
      <c r="AM79" s="76"/>
      <c r="AN79" s="76"/>
      <c r="AO79" s="83" t="s">
        <v>29</v>
      </c>
      <c r="AP79" s="84"/>
      <c r="AQ79" s="84"/>
      <c r="AR79" s="84"/>
      <c r="AS79" s="84"/>
      <c r="AT79" s="84"/>
      <c r="AU79" s="84"/>
      <c r="AV79" s="85"/>
      <c r="AW79" s="83" t="s">
        <v>30</v>
      </c>
      <c r="AX79" s="84"/>
      <c r="AY79" s="84"/>
      <c r="AZ79" s="84"/>
      <c r="BA79" s="84"/>
      <c r="BB79" s="84"/>
      <c r="BC79" s="84"/>
      <c r="BD79" s="85"/>
      <c r="BE79" s="83" t="s">
        <v>27</v>
      </c>
      <c r="BF79" s="84"/>
      <c r="BG79" s="84"/>
      <c r="BH79" s="84"/>
      <c r="BI79" s="84"/>
      <c r="BJ79" s="84"/>
      <c r="BK79" s="84"/>
      <c r="BL79" s="85"/>
    </row>
    <row r="80" spans="1:64" ht="15.75" customHeight="1">
      <c r="A80" s="76">
        <v>1</v>
      </c>
      <c r="B80" s="76"/>
      <c r="C80" s="76"/>
      <c r="D80" s="76"/>
      <c r="E80" s="76"/>
      <c r="F80" s="76"/>
      <c r="G80" s="83">
        <v>2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76">
        <v>3</v>
      </c>
      <c r="AA80" s="76"/>
      <c r="AB80" s="76"/>
      <c r="AC80" s="76"/>
      <c r="AD80" s="76"/>
      <c r="AE80" s="76">
        <v>4</v>
      </c>
      <c r="AF80" s="76"/>
      <c r="AG80" s="76"/>
      <c r="AH80" s="76"/>
      <c r="AI80" s="76"/>
      <c r="AJ80" s="76"/>
      <c r="AK80" s="76"/>
      <c r="AL80" s="76"/>
      <c r="AM80" s="76"/>
      <c r="AN80" s="76"/>
      <c r="AO80" s="76">
        <v>5</v>
      </c>
      <c r="AP80" s="76"/>
      <c r="AQ80" s="76"/>
      <c r="AR80" s="76"/>
      <c r="AS80" s="76"/>
      <c r="AT80" s="76"/>
      <c r="AU80" s="76"/>
      <c r="AV80" s="76"/>
      <c r="AW80" s="76">
        <v>6</v>
      </c>
      <c r="AX80" s="76"/>
      <c r="AY80" s="76"/>
      <c r="AZ80" s="76"/>
      <c r="BA80" s="76"/>
      <c r="BB80" s="76"/>
      <c r="BC80" s="76"/>
      <c r="BD80" s="76"/>
      <c r="BE80" s="76">
        <v>7</v>
      </c>
      <c r="BF80" s="76"/>
      <c r="BG80" s="76"/>
      <c r="BH80" s="76"/>
      <c r="BI80" s="76"/>
      <c r="BJ80" s="76"/>
      <c r="BK80" s="76"/>
      <c r="BL80" s="76"/>
    </row>
    <row r="81" spans="1:79" ht="12.75" customHeight="1" hidden="1">
      <c r="A81" s="51" t="s">
        <v>33</v>
      </c>
      <c r="B81" s="51"/>
      <c r="C81" s="51"/>
      <c r="D81" s="51"/>
      <c r="E81" s="51"/>
      <c r="F81" s="51"/>
      <c r="G81" s="95" t="s">
        <v>7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7"/>
      <c r="Z81" s="51" t="s">
        <v>19</v>
      </c>
      <c r="AA81" s="51"/>
      <c r="AB81" s="51"/>
      <c r="AC81" s="51"/>
      <c r="AD81" s="51"/>
      <c r="AE81" s="122" t="s">
        <v>32</v>
      </c>
      <c r="AF81" s="122"/>
      <c r="AG81" s="122"/>
      <c r="AH81" s="122"/>
      <c r="AI81" s="122"/>
      <c r="AJ81" s="122"/>
      <c r="AK81" s="122"/>
      <c r="AL81" s="122"/>
      <c r="AM81" s="122"/>
      <c r="AN81" s="95"/>
      <c r="AO81" s="86" t="s">
        <v>8</v>
      </c>
      <c r="AP81" s="86"/>
      <c r="AQ81" s="86"/>
      <c r="AR81" s="86"/>
      <c r="AS81" s="86"/>
      <c r="AT81" s="86"/>
      <c r="AU81" s="86"/>
      <c r="AV81" s="86"/>
      <c r="AW81" s="86" t="s">
        <v>31</v>
      </c>
      <c r="AX81" s="86"/>
      <c r="AY81" s="86"/>
      <c r="AZ81" s="86"/>
      <c r="BA81" s="86"/>
      <c r="BB81" s="86"/>
      <c r="BC81" s="86"/>
      <c r="BD81" s="86"/>
      <c r="BE81" s="86" t="s">
        <v>75</v>
      </c>
      <c r="BF81" s="86"/>
      <c r="BG81" s="86"/>
      <c r="BH81" s="86"/>
      <c r="BI81" s="86"/>
      <c r="BJ81" s="86"/>
      <c r="BK81" s="86"/>
      <c r="BL81" s="86"/>
      <c r="CA81" s="1" t="s">
        <v>17</v>
      </c>
    </row>
    <row r="82" spans="1:79" s="4" customFormat="1" ht="12.75" customHeight="1">
      <c r="A82" s="57">
        <v>0</v>
      </c>
      <c r="B82" s="57"/>
      <c r="C82" s="57"/>
      <c r="D82" s="57"/>
      <c r="E82" s="57"/>
      <c r="F82" s="57"/>
      <c r="G82" s="119" t="s">
        <v>74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59"/>
      <c r="AA82" s="59"/>
      <c r="AB82" s="59"/>
      <c r="AC82" s="59"/>
      <c r="AD82" s="59"/>
      <c r="AE82" s="106"/>
      <c r="AF82" s="106"/>
      <c r="AG82" s="106"/>
      <c r="AH82" s="106"/>
      <c r="AI82" s="106"/>
      <c r="AJ82" s="106"/>
      <c r="AK82" s="106"/>
      <c r="AL82" s="106"/>
      <c r="AM82" s="106"/>
      <c r="AN82" s="107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CA82" s="4" t="s">
        <v>18</v>
      </c>
    </row>
    <row r="83" spans="1:64" ht="12.75" customHeight="1">
      <c r="A83" s="51">
        <v>0</v>
      </c>
      <c r="B83" s="51"/>
      <c r="C83" s="51"/>
      <c r="D83" s="51"/>
      <c r="E83" s="51"/>
      <c r="F83" s="51"/>
      <c r="G83" s="52" t="s">
        <v>76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 t="s">
        <v>77</v>
      </c>
      <c r="AA83" s="55"/>
      <c r="AB83" s="55"/>
      <c r="AC83" s="55"/>
      <c r="AD83" s="55"/>
      <c r="AE83" s="52" t="s">
        <v>78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56">
        <f>4196100+1000000</f>
        <v>5196100</v>
      </c>
      <c r="AP83" s="56"/>
      <c r="AQ83" s="56"/>
      <c r="AR83" s="56"/>
      <c r="AS83" s="56"/>
      <c r="AT83" s="56"/>
      <c r="AU83" s="56"/>
      <c r="AV83" s="56"/>
      <c r="AW83" s="56">
        <f>467000+100000</f>
        <v>567000</v>
      </c>
      <c r="AX83" s="56"/>
      <c r="AY83" s="56"/>
      <c r="AZ83" s="56"/>
      <c r="BA83" s="56"/>
      <c r="BB83" s="56"/>
      <c r="BC83" s="56"/>
      <c r="BD83" s="56"/>
      <c r="BE83" s="56">
        <f>AO83+AW83</f>
        <v>5763100</v>
      </c>
      <c r="BF83" s="56"/>
      <c r="BG83" s="56"/>
      <c r="BH83" s="56"/>
      <c r="BI83" s="56"/>
      <c r="BJ83" s="56"/>
      <c r="BK83" s="56"/>
      <c r="BL83" s="56"/>
    </row>
    <row r="84" spans="1:64" s="4" customFormat="1" ht="12.75" customHeight="1">
      <c r="A84" s="57">
        <v>0</v>
      </c>
      <c r="B84" s="57"/>
      <c r="C84" s="57"/>
      <c r="D84" s="57"/>
      <c r="E84" s="57"/>
      <c r="F84" s="57"/>
      <c r="G84" s="40" t="s">
        <v>79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58"/>
      <c r="Z84" s="59"/>
      <c r="AA84" s="59"/>
      <c r="AB84" s="59"/>
      <c r="AC84" s="59"/>
      <c r="AD84" s="59"/>
      <c r="AE84" s="40"/>
      <c r="AF84" s="39"/>
      <c r="AG84" s="39"/>
      <c r="AH84" s="39"/>
      <c r="AI84" s="39"/>
      <c r="AJ84" s="39"/>
      <c r="AK84" s="39"/>
      <c r="AL84" s="39"/>
      <c r="AM84" s="39"/>
      <c r="AN84" s="5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>
      <c r="A85" s="51">
        <v>0</v>
      </c>
      <c r="B85" s="51"/>
      <c r="C85" s="51"/>
      <c r="D85" s="51"/>
      <c r="E85" s="51"/>
      <c r="F85" s="51"/>
      <c r="G85" s="52" t="s">
        <v>110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5" t="s">
        <v>80</v>
      </c>
      <c r="AA85" s="55"/>
      <c r="AB85" s="55"/>
      <c r="AC85" s="55"/>
      <c r="AD85" s="55"/>
      <c r="AE85" s="52" t="s">
        <v>81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56">
        <v>7</v>
      </c>
      <c r="AP85" s="56"/>
      <c r="AQ85" s="56"/>
      <c r="AR85" s="56"/>
      <c r="AS85" s="56"/>
      <c r="AT85" s="56"/>
      <c r="AU85" s="56"/>
      <c r="AV85" s="56"/>
      <c r="AW85" s="56">
        <v>0</v>
      </c>
      <c r="AX85" s="56"/>
      <c r="AY85" s="56"/>
      <c r="AZ85" s="56"/>
      <c r="BA85" s="56"/>
      <c r="BB85" s="56"/>
      <c r="BC85" s="56"/>
      <c r="BD85" s="56"/>
      <c r="BE85" s="56">
        <v>7</v>
      </c>
      <c r="BF85" s="56"/>
      <c r="BG85" s="56"/>
      <c r="BH85" s="56"/>
      <c r="BI85" s="56"/>
      <c r="BJ85" s="56"/>
      <c r="BK85" s="56"/>
      <c r="BL85" s="56"/>
    </row>
    <row r="86" spans="1:64" ht="12.75" customHeight="1">
      <c r="A86" s="51">
        <v>0</v>
      </c>
      <c r="B86" s="51"/>
      <c r="C86" s="51"/>
      <c r="D86" s="51"/>
      <c r="E86" s="51"/>
      <c r="F86" s="51"/>
      <c r="G86" s="52" t="s">
        <v>82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 t="s">
        <v>83</v>
      </c>
      <c r="AA86" s="55"/>
      <c r="AB86" s="55"/>
      <c r="AC86" s="55"/>
      <c r="AD86" s="55"/>
      <c r="AE86" s="52" t="s">
        <v>81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56">
        <v>260</v>
      </c>
      <c r="AP86" s="56"/>
      <c r="AQ86" s="56"/>
      <c r="AR86" s="56"/>
      <c r="AS86" s="56"/>
      <c r="AT86" s="56"/>
      <c r="AU86" s="56"/>
      <c r="AV86" s="56"/>
      <c r="AW86" s="56">
        <v>0</v>
      </c>
      <c r="AX86" s="56"/>
      <c r="AY86" s="56"/>
      <c r="AZ86" s="56"/>
      <c r="BA86" s="56"/>
      <c r="BB86" s="56"/>
      <c r="BC86" s="56"/>
      <c r="BD86" s="56"/>
      <c r="BE86" s="56">
        <v>260</v>
      </c>
      <c r="BF86" s="56"/>
      <c r="BG86" s="56"/>
      <c r="BH86" s="56"/>
      <c r="BI86" s="56"/>
      <c r="BJ86" s="56"/>
      <c r="BK86" s="56"/>
      <c r="BL86" s="56"/>
    </row>
    <row r="87" spans="1:64" ht="12.75" customHeight="1">
      <c r="A87" s="51">
        <v>0</v>
      </c>
      <c r="B87" s="51"/>
      <c r="C87" s="51"/>
      <c r="D87" s="51"/>
      <c r="E87" s="51"/>
      <c r="F87" s="51"/>
      <c r="G87" s="52" t="s">
        <v>84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 t="s">
        <v>83</v>
      </c>
      <c r="AA87" s="55"/>
      <c r="AB87" s="55"/>
      <c r="AC87" s="55"/>
      <c r="AD87" s="55"/>
      <c r="AE87" s="52" t="s">
        <v>81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56">
        <f>85+32+45+22</f>
        <v>184</v>
      </c>
      <c r="AP87" s="56"/>
      <c r="AQ87" s="56"/>
      <c r="AR87" s="56"/>
      <c r="AS87" s="56"/>
      <c r="AT87" s="56"/>
      <c r="AU87" s="56"/>
      <c r="AV87" s="56"/>
      <c r="AW87" s="56">
        <v>0</v>
      </c>
      <c r="AX87" s="56"/>
      <c r="AY87" s="56"/>
      <c r="AZ87" s="56"/>
      <c r="BA87" s="56"/>
      <c r="BB87" s="56"/>
      <c r="BC87" s="56"/>
      <c r="BD87" s="56"/>
      <c r="BE87" s="56">
        <v>184</v>
      </c>
      <c r="BF87" s="56"/>
      <c r="BG87" s="56"/>
      <c r="BH87" s="56"/>
      <c r="BI87" s="56"/>
      <c r="BJ87" s="56"/>
      <c r="BK87" s="56"/>
      <c r="BL87" s="56"/>
    </row>
    <row r="88" spans="1:64" ht="12.75" customHeight="1">
      <c r="A88" s="51">
        <v>0</v>
      </c>
      <c r="B88" s="51"/>
      <c r="C88" s="51"/>
      <c r="D88" s="51"/>
      <c r="E88" s="51"/>
      <c r="F88" s="51"/>
      <c r="G88" s="52" t="s">
        <v>85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5" t="s">
        <v>83</v>
      </c>
      <c r="AA88" s="55"/>
      <c r="AB88" s="55"/>
      <c r="AC88" s="55"/>
      <c r="AD88" s="55"/>
      <c r="AE88" s="52" t="s">
        <v>81</v>
      </c>
      <c r="AF88" s="53"/>
      <c r="AG88" s="53"/>
      <c r="AH88" s="53"/>
      <c r="AI88" s="53"/>
      <c r="AJ88" s="53"/>
      <c r="AK88" s="53"/>
      <c r="AL88" s="53"/>
      <c r="AM88" s="53"/>
      <c r="AN88" s="54"/>
      <c r="AO88" s="56">
        <f>33+43</f>
        <v>76</v>
      </c>
      <c r="AP88" s="56"/>
      <c r="AQ88" s="56"/>
      <c r="AR88" s="56"/>
      <c r="AS88" s="56"/>
      <c r="AT88" s="56"/>
      <c r="AU88" s="56"/>
      <c r="AV88" s="56"/>
      <c r="AW88" s="56">
        <v>0</v>
      </c>
      <c r="AX88" s="56"/>
      <c r="AY88" s="56"/>
      <c r="AZ88" s="56"/>
      <c r="BA88" s="56"/>
      <c r="BB88" s="56"/>
      <c r="BC88" s="56"/>
      <c r="BD88" s="56"/>
      <c r="BE88" s="56">
        <f>33+43</f>
        <v>76</v>
      </c>
      <c r="BF88" s="56"/>
      <c r="BG88" s="56"/>
      <c r="BH88" s="56"/>
      <c r="BI88" s="56"/>
      <c r="BJ88" s="56"/>
      <c r="BK88" s="56"/>
      <c r="BL88" s="56"/>
    </row>
    <row r="89" spans="1:64" s="4" customFormat="1" ht="12.75" customHeight="1">
      <c r="A89" s="57">
        <v>0</v>
      </c>
      <c r="B89" s="57"/>
      <c r="C89" s="57"/>
      <c r="D89" s="57"/>
      <c r="E89" s="57"/>
      <c r="F89" s="57"/>
      <c r="G89" s="40" t="s">
        <v>86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58"/>
      <c r="Z89" s="59"/>
      <c r="AA89" s="59"/>
      <c r="AB89" s="59"/>
      <c r="AC89" s="59"/>
      <c r="AD89" s="59"/>
      <c r="AE89" s="40"/>
      <c r="AF89" s="39"/>
      <c r="AG89" s="39"/>
      <c r="AH89" s="39"/>
      <c r="AI89" s="39"/>
      <c r="AJ89" s="39"/>
      <c r="AK89" s="39"/>
      <c r="AL89" s="39"/>
      <c r="AM89" s="39"/>
      <c r="AN89" s="58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12.75" customHeight="1">
      <c r="A90" s="51">
        <v>0</v>
      </c>
      <c r="B90" s="51"/>
      <c r="C90" s="51"/>
      <c r="D90" s="51"/>
      <c r="E90" s="51"/>
      <c r="F90" s="51"/>
      <c r="G90" s="52" t="s">
        <v>116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5" t="s">
        <v>87</v>
      </c>
      <c r="AA90" s="55"/>
      <c r="AB90" s="55"/>
      <c r="AC90" s="55"/>
      <c r="AD90" s="55"/>
      <c r="AE90" s="52" t="s">
        <v>81</v>
      </c>
      <c r="AF90" s="53"/>
      <c r="AG90" s="53"/>
      <c r="AH90" s="53"/>
      <c r="AI90" s="53"/>
      <c r="AJ90" s="53"/>
      <c r="AK90" s="53"/>
      <c r="AL90" s="53"/>
      <c r="AM90" s="53"/>
      <c r="AN90" s="54"/>
      <c r="AO90" s="56">
        <v>61858.33</v>
      </c>
      <c r="AP90" s="56"/>
      <c r="AQ90" s="56"/>
      <c r="AR90" s="56"/>
      <c r="AS90" s="56"/>
      <c r="AT90" s="56"/>
      <c r="AU90" s="56"/>
      <c r="AV90" s="56"/>
      <c r="AW90" s="56">
        <v>0</v>
      </c>
      <c r="AX90" s="56"/>
      <c r="AY90" s="56"/>
      <c r="AZ90" s="56"/>
      <c r="BA90" s="56"/>
      <c r="BB90" s="56"/>
      <c r="BC90" s="56"/>
      <c r="BD90" s="56"/>
      <c r="BE90" s="56">
        <v>61858.33</v>
      </c>
      <c r="BF90" s="56"/>
      <c r="BG90" s="56"/>
      <c r="BH90" s="56"/>
      <c r="BI90" s="56"/>
      <c r="BJ90" s="56"/>
      <c r="BK90" s="56"/>
      <c r="BL90" s="56"/>
    </row>
    <row r="91" spans="1:64" s="4" customFormat="1" ht="12.75" customHeight="1">
      <c r="A91" s="57">
        <v>0</v>
      </c>
      <c r="B91" s="57"/>
      <c r="C91" s="57"/>
      <c r="D91" s="57"/>
      <c r="E91" s="57"/>
      <c r="F91" s="57"/>
      <c r="G91" s="40" t="s">
        <v>88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58"/>
      <c r="Z91" s="59"/>
      <c r="AA91" s="59"/>
      <c r="AB91" s="59"/>
      <c r="AC91" s="59"/>
      <c r="AD91" s="59"/>
      <c r="AE91" s="40"/>
      <c r="AF91" s="39"/>
      <c r="AG91" s="39"/>
      <c r="AH91" s="39"/>
      <c r="AI91" s="39"/>
      <c r="AJ91" s="39"/>
      <c r="AK91" s="39"/>
      <c r="AL91" s="39"/>
      <c r="AM91" s="39"/>
      <c r="AN91" s="58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</row>
    <row r="92" spans="1:64" ht="12.75" customHeight="1">
      <c r="A92" s="51">
        <v>0</v>
      </c>
      <c r="B92" s="51"/>
      <c r="C92" s="51"/>
      <c r="D92" s="51"/>
      <c r="E92" s="51"/>
      <c r="F92" s="51"/>
      <c r="G92" s="52" t="s">
        <v>89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4"/>
      <c r="Z92" s="55" t="s">
        <v>90</v>
      </c>
      <c r="AA92" s="55"/>
      <c r="AB92" s="55"/>
      <c r="AC92" s="55"/>
      <c r="AD92" s="55"/>
      <c r="AE92" s="52" t="s">
        <v>81</v>
      </c>
      <c r="AF92" s="53"/>
      <c r="AG92" s="53"/>
      <c r="AH92" s="53"/>
      <c r="AI92" s="53"/>
      <c r="AJ92" s="53"/>
      <c r="AK92" s="53"/>
      <c r="AL92" s="53"/>
      <c r="AM92" s="53"/>
      <c r="AN92" s="54"/>
      <c r="AO92" s="56">
        <v>100</v>
      </c>
      <c r="AP92" s="56"/>
      <c r="AQ92" s="56"/>
      <c r="AR92" s="56"/>
      <c r="AS92" s="56"/>
      <c r="AT92" s="56"/>
      <c r="AU92" s="56"/>
      <c r="AV92" s="56"/>
      <c r="AW92" s="56">
        <v>0</v>
      </c>
      <c r="AX92" s="56"/>
      <c r="AY92" s="56"/>
      <c r="AZ92" s="56"/>
      <c r="BA92" s="56"/>
      <c r="BB92" s="56"/>
      <c r="BC92" s="56"/>
      <c r="BD92" s="56"/>
      <c r="BE92" s="56">
        <v>100</v>
      </c>
      <c r="BF92" s="56"/>
      <c r="BG92" s="56"/>
      <c r="BH92" s="56"/>
      <c r="BI92" s="56"/>
      <c r="BJ92" s="56"/>
      <c r="BK92" s="56"/>
      <c r="BL92" s="56"/>
    </row>
    <row r="93" spans="41:64" ht="12.7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59" ht="16.5" customHeight="1">
      <c r="A95" s="108" t="s">
        <v>122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5"/>
      <c r="AO95" s="65" t="s">
        <v>124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</row>
    <row r="96" spans="23:59" ht="12.75">
      <c r="W96" s="110" t="s">
        <v>5</v>
      </c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O96" s="110" t="s">
        <v>52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6" ht="15.75" customHeight="1">
      <c r="A97" s="105" t="s">
        <v>3</v>
      </c>
      <c r="B97" s="105"/>
      <c r="C97" s="105"/>
      <c r="D97" s="105"/>
      <c r="E97" s="105"/>
      <c r="F97" s="105"/>
    </row>
    <row r="98" spans="1:45" ht="12.75" customHeight="1">
      <c r="A98" s="114" t="s">
        <v>95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</row>
    <row r="99" spans="1:45" ht="12.75">
      <c r="A99" s="116" t="s">
        <v>47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</row>
    <row r="100" spans="1:45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08" t="s">
        <v>96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5"/>
      <c r="AO101" s="65" t="s">
        <v>97</v>
      </c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</row>
    <row r="102" spans="23:59" ht="12.75">
      <c r="W102" s="110" t="s">
        <v>5</v>
      </c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O102" s="110" t="s">
        <v>52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8" ht="12.75">
      <c r="A103" s="117">
        <v>45166</v>
      </c>
      <c r="B103" s="118"/>
      <c r="C103" s="118"/>
      <c r="D103" s="118"/>
      <c r="E103" s="118"/>
      <c r="F103" s="118"/>
      <c r="G103" s="118"/>
      <c r="H103" s="118"/>
    </row>
    <row r="104" spans="1:17" ht="12.75">
      <c r="A104" s="110" t="s">
        <v>45</v>
      </c>
      <c r="B104" s="110"/>
      <c r="C104" s="110"/>
      <c r="D104" s="110"/>
      <c r="E104" s="110"/>
      <c r="F104" s="110"/>
      <c r="G104" s="110"/>
      <c r="H104" s="110"/>
      <c r="I104" s="17"/>
      <c r="J104" s="17"/>
      <c r="K104" s="17"/>
      <c r="L104" s="17"/>
      <c r="M104" s="17"/>
      <c r="N104" s="17"/>
      <c r="O104" s="17"/>
      <c r="P104" s="17"/>
      <c r="Q104" s="17"/>
    </row>
    <row r="105" ht="12.75">
      <c r="A105" s="24" t="s">
        <v>46</v>
      </c>
    </row>
  </sheetData>
  <mergeCells count="292">
    <mergeCell ref="A31:BL31"/>
    <mergeCell ref="A66:C67"/>
    <mergeCell ref="D68:AA68"/>
    <mergeCell ref="AB68:AI68"/>
    <mergeCell ref="D55:AB55"/>
    <mergeCell ref="A37:F37"/>
    <mergeCell ref="G37:BL37"/>
    <mergeCell ref="A35:F35"/>
    <mergeCell ref="G35:BL35"/>
    <mergeCell ref="D66:AA67"/>
    <mergeCell ref="W102:AM102"/>
    <mergeCell ref="A80:F80"/>
    <mergeCell ref="A81:F81"/>
    <mergeCell ref="Z81:AD81"/>
    <mergeCell ref="G81:Y81"/>
    <mergeCell ref="G82:Y82"/>
    <mergeCell ref="AE81:AN81"/>
    <mergeCell ref="Z83:AD83"/>
    <mergeCell ref="AE83:AN83"/>
    <mergeCell ref="A85:F85"/>
    <mergeCell ref="A78:BL78"/>
    <mergeCell ref="A79:F79"/>
    <mergeCell ref="AE79:AN79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9:BL39"/>
    <mergeCell ref="A65:AY65"/>
    <mergeCell ref="A45:F45"/>
    <mergeCell ref="A42:BL42"/>
    <mergeCell ref="A43:F43"/>
    <mergeCell ref="G43:BL43"/>
    <mergeCell ref="A44:F44"/>
    <mergeCell ref="AC55:AJ55"/>
    <mergeCell ref="AK51:AR52"/>
    <mergeCell ref="A22:T22"/>
    <mergeCell ref="AS22:BC22"/>
    <mergeCell ref="BD22:BL22"/>
    <mergeCell ref="T23:W23"/>
    <mergeCell ref="A23:H23"/>
    <mergeCell ref="I23:S23"/>
    <mergeCell ref="AO2:BL2"/>
    <mergeCell ref="AO6:BF6"/>
    <mergeCell ref="AO4:BL4"/>
    <mergeCell ref="AO5:BL5"/>
    <mergeCell ref="AO3:BL3"/>
    <mergeCell ref="AB66:AI67"/>
    <mergeCell ref="AJ66:AQ67"/>
    <mergeCell ref="AR66:AY67"/>
    <mergeCell ref="G80:Y80"/>
    <mergeCell ref="AO80:AV80"/>
    <mergeCell ref="Z80:AD80"/>
    <mergeCell ref="AE80:AN80"/>
    <mergeCell ref="AW79:BD79"/>
    <mergeCell ref="D71:AA71"/>
    <mergeCell ref="AB71:AI71"/>
    <mergeCell ref="AO96:BG96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O79:AV79"/>
    <mergeCell ref="A71:C71"/>
    <mergeCell ref="AO95:BG95"/>
    <mergeCell ref="A97:F97"/>
    <mergeCell ref="A82:F82"/>
    <mergeCell ref="Z82:AD82"/>
    <mergeCell ref="AE82:AN82"/>
    <mergeCell ref="A95:V95"/>
    <mergeCell ref="W95:AM95"/>
    <mergeCell ref="W96:AM96"/>
    <mergeCell ref="A83:F83"/>
    <mergeCell ref="A46:F46"/>
    <mergeCell ref="BE79:BL79"/>
    <mergeCell ref="A70:C70"/>
    <mergeCell ref="D70:AA70"/>
    <mergeCell ref="AB70:AI70"/>
    <mergeCell ref="AJ70:AQ70"/>
    <mergeCell ref="AR70:AY70"/>
    <mergeCell ref="Z79:AD79"/>
    <mergeCell ref="G79:Y79"/>
    <mergeCell ref="AR71:AY71"/>
    <mergeCell ref="A53:C53"/>
    <mergeCell ref="A54:C54"/>
    <mergeCell ref="G46:BL46"/>
    <mergeCell ref="AO1:BL1"/>
    <mergeCell ref="A26:BL26"/>
    <mergeCell ref="A33:BL33"/>
    <mergeCell ref="A36:F36"/>
    <mergeCell ref="G36:BL36"/>
    <mergeCell ref="A34:F34"/>
    <mergeCell ref="A27:BL27"/>
    <mergeCell ref="A64:BL64"/>
    <mergeCell ref="A55:C55"/>
    <mergeCell ref="U22:AD22"/>
    <mergeCell ref="AE22:AR22"/>
    <mergeCell ref="AK55:AR55"/>
    <mergeCell ref="AS55:AZ55"/>
    <mergeCell ref="G34:BL34"/>
    <mergeCell ref="AS54:AZ54"/>
    <mergeCell ref="AS53:AZ53"/>
    <mergeCell ref="A25:BL25"/>
    <mergeCell ref="A28:BL28"/>
    <mergeCell ref="A29:BL29"/>
    <mergeCell ref="A30:BL30"/>
    <mergeCell ref="A51:C52"/>
    <mergeCell ref="A50:AZ50"/>
    <mergeCell ref="A49:AZ49"/>
    <mergeCell ref="AC51:AJ52"/>
    <mergeCell ref="A40:BL40"/>
    <mergeCell ref="G44:BL44"/>
    <mergeCell ref="G45:BL45"/>
    <mergeCell ref="AK53:AR53"/>
    <mergeCell ref="AK54:AR54"/>
    <mergeCell ref="BE82:BL82"/>
    <mergeCell ref="AO81:AV81"/>
    <mergeCell ref="AW81:BD81"/>
    <mergeCell ref="BE81:BL81"/>
    <mergeCell ref="AW82:BD82"/>
    <mergeCell ref="AO82:AV82"/>
    <mergeCell ref="AS57:AZ57"/>
    <mergeCell ref="AS58:AZ58"/>
    <mergeCell ref="B13:L13"/>
    <mergeCell ref="B14:L14"/>
    <mergeCell ref="AW80:BD80"/>
    <mergeCell ref="BE80:BL80"/>
    <mergeCell ref="AS51:AZ52"/>
    <mergeCell ref="D51:AB52"/>
    <mergeCell ref="D53:AB53"/>
    <mergeCell ref="D54:AB54"/>
    <mergeCell ref="AC53:AJ53"/>
    <mergeCell ref="AC54:AJ54"/>
    <mergeCell ref="AA19:AI19"/>
    <mergeCell ref="B16:L16"/>
    <mergeCell ref="N16:AS16"/>
    <mergeCell ref="AU16:BB16"/>
    <mergeCell ref="B17:L17"/>
    <mergeCell ref="N17:AS17"/>
    <mergeCell ref="AU17:BB17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S56:AZ56"/>
    <mergeCell ref="A47:F47"/>
    <mergeCell ref="G47:BL47"/>
    <mergeCell ref="AO7:AU7"/>
    <mergeCell ref="AW7:BF7"/>
    <mergeCell ref="N13:AS13"/>
    <mergeCell ref="N14:AS14"/>
    <mergeCell ref="AU13:BB13"/>
    <mergeCell ref="AU14:BB14"/>
    <mergeCell ref="A10:BL10"/>
    <mergeCell ref="A56:C56"/>
    <mergeCell ref="D56:AB56"/>
    <mergeCell ref="AC56:AJ56"/>
    <mergeCell ref="AK56:AR56"/>
    <mergeCell ref="A57:C57"/>
    <mergeCell ref="D57:AB57"/>
    <mergeCell ref="AC57:AJ57"/>
    <mergeCell ref="AK57:AR57"/>
    <mergeCell ref="AK59:AR59"/>
    <mergeCell ref="A58:C58"/>
    <mergeCell ref="D58:AB58"/>
    <mergeCell ref="AC58:AJ58"/>
    <mergeCell ref="AK58:AR58"/>
    <mergeCell ref="AS59:AZ59"/>
    <mergeCell ref="A62:C62"/>
    <mergeCell ref="D62:AB62"/>
    <mergeCell ref="AC62:AJ62"/>
    <mergeCell ref="AK62:AR62"/>
    <mergeCell ref="AS62:AZ62"/>
    <mergeCell ref="A59:C59"/>
    <mergeCell ref="D59:AB59"/>
    <mergeCell ref="AC59:AJ59"/>
    <mergeCell ref="AS60:AZ60"/>
    <mergeCell ref="AJ71:AQ71"/>
    <mergeCell ref="AR72:AY72"/>
    <mergeCell ref="A73:C73"/>
    <mergeCell ref="D73:AA73"/>
    <mergeCell ref="AB73:AI73"/>
    <mergeCell ref="AJ73:AQ73"/>
    <mergeCell ref="AR73:AY73"/>
    <mergeCell ref="A72:C72"/>
    <mergeCell ref="D72:AA72"/>
    <mergeCell ref="AB72:AI72"/>
    <mergeCell ref="AJ72:AQ72"/>
    <mergeCell ref="AR76:AY76"/>
    <mergeCell ref="A76:C76"/>
    <mergeCell ref="D76:AA76"/>
    <mergeCell ref="AB76:AI76"/>
    <mergeCell ref="AJ76:AQ76"/>
    <mergeCell ref="A74:C74"/>
    <mergeCell ref="A75:C75"/>
    <mergeCell ref="D74:AA74"/>
    <mergeCell ref="AB74:AI74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G83:Y83"/>
    <mergeCell ref="Z85:AD85"/>
    <mergeCell ref="AE85:AN85"/>
    <mergeCell ref="AO85:AV85"/>
    <mergeCell ref="AO83:AV83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G85:Y85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S61:AZ61"/>
    <mergeCell ref="A60:C60"/>
    <mergeCell ref="D60:AB60"/>
    <mergeCell ref="AC60:AJ60"/>
    <mergeCell ref="AK60:AR60"/>
    <mergeCell ref="A61:C61"/>
    <mergeCell ref="D61:AB61"/>
    <mergeCell ref="AC61:AJ61"/>
    <mergeCell ref="AK61:AR61"/>
    <mergeCell ref="AB75:AI75"/>
    <mergeCell ref="D75:AA75"/>
    <mergeCell ref="AJ74:AQ74"/>
    <mergeCell ref="AR74:AY74"/>
    <mergeCell ref="AR75:AY75"/>
    <mergeCell ref="AJ75:AQ75"/>
  </mergeCells>
  <conditionalFormatting sqref="H82:L82 G82:G92">
    <cfRule type="cellIs" priority="1" dxfId="0" operator="equal" stopIfTrue="1">
      <formula>$G81</formula>
    </cfRule>
  </conditionalFormatting>
  <conditionalFormatting sqref="A82:F92">
    <cfRule type="cellIs" priority="2" dxfId="0" operator="equal" stopIfTrue="1">
      <formula>0</formula>
    </cfRule>
  </conditionalFormatting>
  <conditionalFormatting sqref="D62">
    <cfRule type="cellIs" priority="3" dxfId="0" operator="equal" stopIfTrue="1">
      <formula>$D59</formula>
    </cfRule>
  </conditionalFormatting>
  <conditionalFormatting sqref="D55:D60">
    <cfRule type="cellIs" priority="4" dxfId="0" operator="equal" stopIfTrue="1">
      <formula>$D54</formula>
    </cfRule>
  </conditionalFormatting>
  <conditionalFormatting sqref="D61">
    <cfRule type="cellIs" priority="5" dxfId="0" operator="equal" stopIfTrue="1">
      <formula>$D59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2023-09-05T05:30:13Z</dcterms:modified>
  <cp:category/>
  <cp:version/>
  <cp:contentType/>
  <cp:contentStatus/>
</cp:coreProperties>
</file>