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52" sheetId="1" r:id="rId1"/>
  </sheets>
  <definedNames>
    <definedName name="_xlnm.Print_Area" localSheetId="0">'КПК0812152'!$A$1:$BM$110</definedName>
  </definedNames>
  <calcPr fullCalcOnLoad="1" refMode="R1C1"/>
</workbook>
</file>

<file path=xl/sharedStrings.xml><?xml version="1.0" encoding="utf-8"?>
<sst xmlns="http://schemas.openxmlformats.org/spreadsheetml/2006/main" count="171" uniqueCount="131">
  <si>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</si>
  <si>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</si>
  <si>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</si>
  <si>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</si>
  <si>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</si>
  <si>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</si>
  <si>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</si>
  <si>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</si>
  <si>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</si>
  <si>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</si>
  <si>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</si>
  <si>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</si>
  <si>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</si>
  <si>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</si>
  <si>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</si>
  <si>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</si>
  <si>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</si>
  <si>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</si>
  <si>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</si>
  <si>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</si>
  <si>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</si>
  <si>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</si>
  <si>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</si>
  <si>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</si>
  <si>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</si>
  <si>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</si>
  <si>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</si>
  <si>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</si>
  <si>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</si>
  <si>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</si>
  <si>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</si>
  <si>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</si>
  <si>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</si>
  <si>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</si>
  <si>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</si>
  <si>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</si>
  <si>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</si>
  <si>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</si>
  <si>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</si>
  <si>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</si>
  <si>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</si>
  <si>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</si>
  <si>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</si>
  <si>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</si>
  <si>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</si>
  <si>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</si>
  <si>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</si>
  <si>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</si>
  <si>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</si>
  <si>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</si>
  <si>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</si>
  <si>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</si>
  <si>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</si>
  <si>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</si>
  <si>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</si>
  <si>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</si>
  <si>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</si>
  <si>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</si>
  <si>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</si>
  <si>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</si>
  <si>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</si>
  <si>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</si>
  <si>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</si>
  <si>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</si>
  <si>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</si>
  <si>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</si>
  <si>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</si>
  <si>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</si>
  <si>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</si>
  <si>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</si>
  <si>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</si>
  <si>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</si>
  <si>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УСЬОГО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</si>
  <si>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</si>
  <si>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затрат</t>
  </si>
  <si>
    <t>Z1</t>
  </si>
  <si>
    <t>Витрати на програму</t>
  </si>
  <si>
    <t>грн/місяць</t>
  </si>
  <si>
    <t>кошторис доходів і видатків</t>
  </si>
  <si>
    <t>продукту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</si>
  <si>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</si>
  <si>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</si>
  <si>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</si>
  <si>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</si>
  <si>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</si>
  <si>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</si>
  <si>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ефективності</t>
  </si>
  <si>
    <t>грн.</t>
  </si>
  <si>
    <t>якості</t>
  </si>
  <si>
    <t>Рівень забезпечення</t>
  </si>
  <si>
    <t>відс.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</si>
  <si>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</si>
  <si>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</si>
  <si>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</si>
  <si>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</si>
  <si>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</si>
  <si>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</si>
  <si>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</si>
  <si>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</si>
  <si>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</si>
  <si>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</si>
  <si>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0812152</t>
  </si>
  <si>
    <t>Інші програми та заходи у сфері охорони здоров`я</t>
  </si>
  <si>
    <t>Управління соціального захисту та охорони здоров`я  Чортківської міської ради</t>
  </si>
  <si>
    <t>0810000</t>
  </si>
  <si>
    <t>2152</t>
  </si>
  <si>
    <t>0763</t>
  </si>
  <si>
    <t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09.12.2022 р. № 1211 "Про бюджет Чортківської міської територіальної громади на 2023 рік"</t>
  </si>
  <si>
    <t>бюджетної програми місцевого бюджету на 2023  рік</t>
  </si>
  <si>
    <t>Програма підтримки благодійної організації "Дім Милосердя" на 2023 -2025 роки</t>
  </si>
  <si>
    <t>Кількість заходів, залучених до програми</t>
  </si>
  <si>
    <t>Програми по забезпеченню безоплатного і пільгового відпуску лікарських засобів за рецептами лікарів у разі амбулаторного лікування окремих груп жителів Чортківської міської територіальної громади за певними категоріями захворювань на 2023-2025 роки</t>
  </si>
  <si>
    <t xml:space="preserve">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 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</si>
  <si>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</si>
  <si>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</si>
  <si>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Середньомісячна вартість витрат на один залучений захід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</si>
  <si>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</si>
  <si>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18.05.2023 р. № 1443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</si>
  <si>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</si>
  <si>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</si>
  <si>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</si>
  <si>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</si>
  <si>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Програма підтримки благодійної служби милосердя "Карітас" в м.Чорткові на 2022-2024 роки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</si>
  <si>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</si>
  <si>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Програма про створення безбар'єрного простору в Чортківській міській територіальній громаді на 2023-2025 р.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</si>
  <si>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</si>
  <si>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40-од</t>
  </si>
  <si>
    <t>Відшкодування видатків на матеріальні затрати та капітальні видатки по КНП "Центр первинної медико-санітарної допомоги" ЧМР</t>
  </si>
  <si>
    <t>Програма розвитку та фінансової підтримки комунального некомерційного підприємства "Центр первинної медико-санітарної допомоги" ЧМР</t>
  </si>
  <si>
    <t>Відшкодування видатків на закупілю медикаментів КНП "Чортківської міської стоматологічної поліклініки" ЧМР</t>
  </si>
  <si>
    <t>Відшкодування видатків на виплату пенсій та допомог, матеріальні затрати та капітальні видатки по енергозбереженню КНП "Чортківської центральної міської лікарні" ЧМР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</si>
</sst>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left" vertical="top" wrapText="1"/>
    </xf>
    <xf numFmtId="0" fontId="5" fillId="0" borderId="9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9" xfId="0" applyFont="1" applyBorder="1" applyAlignment="1" quotePrefix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7" fillId="0" borderId="4" xfId="0" applyNumberFormat="1" applyFont="1" applyBorder="1" applyAlignment="1">
      <alignment horizontal="center" vertical="center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9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9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14" fontId="1" fillId="0" borderId="9" xfId="0" applyNumberFormat="1" applyFont="1" applyBorder="1" applyAlignment="1" quotePrefix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tabSelected="1" zoomScaleSheetLayoutView="100" workbookViewId="0" topLeftCell="A79">
      <selection activeCell="AS66" sqref="AS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5" t="s">
        <v>35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82" t="s">
        <v>93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41:64" ht="31.5" customHeight="1">
      <c r="AO4" s="97" t="s">
        <v>94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41:64" ht="12.75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41:58" ht="12.75" customHeight="1">
      <c r="AO7" s="120">
        <v>45205</v>
      </c>
      <c r="AP7" s="83"/>
      <c r="AQ7" s="83"/>
      <c r="AR7" s="83"/>
      <c r="AS7" s="83"/>
      <c r="AT7" s="83"/>
      <c r="AU7" s="83"/>
      <c r="AV7" s="1" t="s">
        <v>63</v>
      </c>
      <c r="AW7" s="121" t="s">
        <v>126</v>
      </c>
      <c r="AX7" s="83"/>
      <c r="AY7" s="83"/>
      <c r="AZ7" s="83"/>
      <c r="BA7" s="83"/>
      <c r="BB7" s="83"/>
      <c r="BC7" s="83"/>
      <c r="BD7" s="83"/>
      <c r="BE7" s="83"/>
      <c r="BF7" s="8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108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1" t="s">
        <v>92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4" t="s">
        <v>94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35"/>
      <c r="AU13" s="111" t="s">
        <v>98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3" t="s">
        <v>56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5" t="s">
        <v>62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3" t="s">
        <v>55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104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4" t="s">
        <v>103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35"/>
      <c r="AU16" s="111" t="s">
        <v>98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3" t="s">
        <v>56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5" t="s">
        <v>61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3" t="s">
        <v>55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111" t="s">
        <v>101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105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106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7" t="s">
        <v>102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6"/>
      <c r="BE19" s="111" t="s">
        <v>99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3" t="s">
        <v>56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57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9" t="s">
        <v>58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59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3" t="s">
        <v>60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93" t="s">
        <v>50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f>AS22+I23</f>
        <v>6995100</v>
      </c>
      <c r="V22" s="94"/>
      <c r="W22" s="94"/>
      <c r="X22" s="94"/>
      <c r="Y22" s="94"/>
      <c r="Z22" s="94"/>
      <c r="AA22" s="94"/>
      <c r="AB22" s="94"/>
      <c r="AC22" s="94"/>
      <c r="AD22" s="94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94">
        <f>2200000+1168100+45000+150000+100000+533000+1000000+130000+1000000+80000</f>
        <v>6406100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64" ht="24.7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94">
        <f>1000000-533000+100000+22000</f>
        <v>589000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5" t="s">
        <v>37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64" ht="126" customHeight="1">
      <c r="A26" s="106" t="s">
        <v>107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64" ht="33.75" customHeight="1">
      <c r="A27" s="107" t="s">
        <v>112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</row>
    <row r="28" spans="1:64" ht="33.75" customHeight="1">
      <c r="A28" s="40" t="s">
        <v>116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33.75" customHeight="1">
      <c r="A29" s="40" t="s">
        <v>117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33.75" customHeight="1">
      <c r="A30" s="40" t="s">
        <v>118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ht="33.75" customHeight="1">
      <c r="A31" s="40" t="s">
        <v>119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33.75" customHeight="1">
      <c r="A32" s="52" t="s">
        <v>123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256" ht="33.75" customHeight="1">
      <c r="A33" s="52" t="s">
        <v>125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52" t="s">
        <v>123</v>
      </c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52" t="s">
        <v>123</v>
      </c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52" t="s">
        <v>123</v>
      </c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1" t="s">
        <v>36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 ht="27.75" customHeight="1">
      <c r="A36" s="91" t="s">
        <v>28</v>
      </c>
      <c r="B36" s="91"/>
      <c r="C36" s="91"/>
      <c r="D36" s="91"/>
      <c r="E36" s="91"/>
      <c r="F36" s="91"/>
      <c r="G36" s="60" t="s">
        <v>40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2"/>
    </row>
    <row r="37" spans="1:64" ht="15.75" hidden="1">
      <c r="A37" s="53">
        <v>1</v>
      </c>
      <c r="B37" s="53"/>
      <c r="C37" s="53"/>
      <c r="D37" s="53"/>
      <c r="E37" s="53"/>
      <c r="F37" s="53"/>
      <c r="G37" s="60">
        <v>2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2"/>
    </row>
    <row r="38" spans="1:79" ht="10.5" customHeight="1" hidden="1">
      <c r="A38" s="59" t="s">
        <v>33</v>
      </c>
      <c r="B38" s="59"/>
      <c r="C38" s="59"/>
      <c r="D38" s="59"/>
      <c r="E38" s="59"/>
      <c r="F38" s="59"/>
      <c r="G38" s="70" t="s">
        <v>7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  <c r="CA38" s="1" t="s">
        <v>49</v>
      </c>
    </row>
    <row r="39" spans="1:79" ht="12.75" customHeight="1">
      <c r="A39" s="59">
        <v>1</v>
      </c>
      <c r="B39" s="59"/>
      <c r="C39" s="59"/>
      <c r="D39" s="59"/>
      <c r="E39" s="59"/>
      <c r="F39" s="59"/>
      <c r="G39" s="45" t="s">
        <v>64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CA39" s="1" t="s">
        <v>48</v>
      </c>
    </row>
    <row r="40" spans="1:64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ht="15.75" customHeight="1">
      <c r="A41" s="81" t="s">
        <v>38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</row>
    <row r="42" spans="1:64" ht="15.75" customHeight="1">
      <c r="A42" s="106" t="s">
        <v>91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</row>
    <row r="43" spans="1:64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.75" customHeight="1">
      <c r="A44" s="81" t="s">
        <v>39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</row>
    <row r="45" spans="1:64" ht="27.75" customHeight="1">
      <c r="A45" s="91" t="s">
        <v>28</v>
      </c>
      <c r="B45" s="91"/>
      <c r="C45" s="91"/>
      <c r="D45" s="91"/>
      <c r="E45" s="91"/>
      <c r="F45" s="91"/>
      <c r="G45" s="60" t="s">
        <v>25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64" ht="15.75" hidden="1">
      <c r="A46" s="53">
        <v>1</v>
      </c>
      <c r="B46" s="53"/>
      <c r="C46" s="53"/>
      <c r="D46" s="53"/>
      <c r="E46" s="53"/>
      <c r="F46" s="53"/>
      <c r="G46" s="60">
        <v>2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79" ht="10.5" customHeight="1" hidden="1">
      <c r="A47" s="59" t="s">
        <v>6</v>
      </c>
      <c r="B47" s="59"/>
      <c r="C47" s="59"/>
      <c r="D47" s="59"/>
      <c r="E47" s="59"/>
      <c r="F47" s="59"/>
      <c r="G47" s="70" t="s">
        <v>7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2"/>
      <c r="CA47" s="1" t="s">
        <v>11</v>
      </c>
    </row>
    <row r="48" spans="1:79" ht="12.75" customHeight="1">
      <c r="A48" s="59">
        <v>1</v>
      </c>
      <c r="B48" s="59"/>
      <c r="C48" s="59"/>
      <c r="D48" s="59"/>
      <c r="E48" s="59"/>
      <c r="F48" s="59"/>
      <c r="G48" s="45" t="s">
        <v>65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8"/>
      <c r="CA48" s="1" t="s">
        <v>12</v>
      </c>
    </row>
    <row r="49" spans="1:64" ht="25.5" customHeight="1">
      <c r="A49" s="59">
        <v>2</v>
      </c>
      <c r="B49" s="59"/>
      <c r="C49" s="59"/>
      <c r="D49" s="59"/>
      <c r="E49" s="59"/>
      <c r="F49" s="59"/>
      <c r="G49" s="45" t="s">
        <v>66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8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81" t="s">
        <v>41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90" t="s">
        <v>100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53" t="s">
        <v>28</v>
      </c>
      <c r="B53" s="53"/>
      <c r="C53" s="53"/>
      <c r="D53" s="63" t="s">
        <v>26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53" t="s">
        <v>29</v>
      </c>
      <c r="AD53" s="53"/>
      <c r="AE53" s="53"/>
      <c r="AF53" s="53"/>
      <c r="AG53" s="53"/>
      <c r="AH53" s="53"/>
      <c r="AI53" s="53"/>
      <c r="AJ53" s="53"/>
      <c r="AK53" s="53" t="s">
        <v>30</v>
      </c>
      <c r="AL53" s="53"/>
      <c r="AM53" s="53"/>
      <c r="AN53" s="53"/>
      <c r="AO53" s="53"/>
      <c r="AP53" s="53"/>
      <c r="AQ53" s="53"/>
      <c r="AR53" s="53"/>
      <c r="AS53" s="53" t="s">
        <v>27</v>
      </c>
      <c r="AT53" s="53"/>
      <c r="AU53" s="53"/>
      <c r="AV53" s="53"/>
      <c r="AW53" s="53"/>
      <c r="AX53" s="53"/>
      <c r="AY53" s="53"/>
      <c r="AZ53" s="53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53"/>
      <c r="B54" s="53"/>
      <c r="C54" s="53"/>
      <c r="D54" s="66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53">
        <v>1</v>
      </c>
      <c r="B55" s="53"/>
      <c r="C55" s="53"/>
      <c r="D55" s="54">
        <v>2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3">
        <v>3</v>
      </c>
      <c r="AD55" s="53"/>
      <c r="AE55" s="53"/>
      <c r="AF55" s="53"/>
      <c r="AG55" s="53"/>
      <c r="AH55" s="53"/>
      <c r="AI55" s="53"/>
      <c r="AJ55" s="53"/>
      <c r="AK55" s="53">
        <v>4</v>
      </c>
      <c r="AL55" s="53"/>
      <c r="AM55" s="53"/>
      <c r="AN55" s="53"/>
      <c r="AO55" s="53"/>
      <c r="AP55" s="53"/>
      <c r="AQ55" s="53"/>
      <c r="AR55" s="53"/>
      <c r="AS55" s="53">
        <v>5</v>
      </c>
      <c r="AT55" s="53"/>
      <c r="AU55" s="53"/>
      <c r="AV55" s="53"/>
      <c r="AW55" s="53"/>
      <c r="AX55" s="53"/>
      <c r="AY55" s="53"/>
      <c r="AZ55" s="53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59" t="s">
        <v>6</v>
      </c>
      <c r="B56" s="59"/>
      <c r="C56" s="59"/>
      <c r="D56" s="44" t="s">
        <v>7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9"/>
      <c r="AC56" s="99" t="s">
        <v>8</v>
      </c>
      <c r="AD56" s="99"/>
      <c r="AE56" s="99"/>
      <c r="AF56" s="99"/>
      <c r="AG56" s="99"/>
      <c r="AH56" s="99"/>
      <c r="AI56" s="99"/>
      <c r="AJ56" s="99"/>
      <c r="AK56" s="99" t="s">
        <v>9</v>
      </c>
      <c r="AL56" s="99"/>
      <c r="AM56" s="99"/>
      <c r="AN56" s="99"/>
      <c r="AO56" s="99"/>
      <c r="AP56" s="99"/>
      <c r="AQ56" s="99"/>
      <c r="AR56" s="99"/>
      <c r="AS56" s="77" t="s">
        <v>10</v>
      </c>
      <c r="AT56" s="99"/>
      <c r="AU56" s="99"/>
      <c r="AV56" s="99"/>
      <c r="AW56" s="99"/>
      <c r="AX56" s="99"/>
      <c r="AY56" s="99"/>
      <c r="AZ56" s="99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38.25" customHeight="1">
      <c r="A57" s="59">
        <v>1</v>
      </c>
      <c r="B57" s="59"/>
      <c r="C57" s="59"/>
      <c r="D57" s="45" t="s">
        <v>67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92">
        <v>125000</v>
      </c>
      <c r="AD57" s="92"/>
      <c r="AE57" s="92"/>
      <c r="AF57" s="92"/>
      <c r="AG57" s="92"/>
      <c r="AH57" s="92"/>
      <c r="AI57" s="92"/>
      <c r="AJ57" s="92"/>
      <c r="AK57" s="92">
        <v>0</v>
      </c>
      <c r="AL57" s="92"/>
      <c r="AM57" s="92"/>
      <c r="AN57" s="92"/>
      <c r="AO57" s="92"/>
      <c r="AP57" s="92"/>
      <c r="AQ57" s="92"/>
      <c r="AR57" s="92"/>
      <c r="AS57" s="92">
        <f aca="true" t="shared" si="0" ref="AS57:AS64">AC57+AK57</f>
        <v>125000</v>
      </c>
      <c r="AT57" s="92"/>
      <c r="AU57" s="92"/>
      <c r="AV57" s="92"/>
      <c r="AW57" s="92"/>
      <c r="AX57" s="92"/>
      <c r="AY57" s="92"/>
      <c r="AZ57" s="92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ht="38.25" customHeight="1">
      <c r="A58" s="59">
        <v>2</v>
      </c>
      <c r="B58" s="59"/>
      <c r="C58" s="59"/>
      <c r="D58" s="45" t="s">
        <v>68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92">
        <v>1125000</v>
      </c>
      <c r="AD58" s="92"/>
      <c r="AE58" s="92"/>
      <c r="AF58" s="92"/>
      <c r="AG58" s="92"/>
      <c r="AH58" s="92"/>
      <c r="AI58" s="92"/>
      <c r="AJ58" s="92"/>
      <c r="AK58" s="92">
        <v>0</v>
      </c>
      <c r="AL58" s="92"/>
      <c r="AM58" s="92"/>
      <c r="AN58" s="92"/>
      <c r="AO58" s="92"/>
      <c r="AP58" s="92"/>
      <c r="AQ58" s="92"/>
      <c r="AR58" s="92"/>
      <c r="AS58" s="92">
        <f t="shared" si="0"/>
        <v>1125000</v>
      </c>
      <c r="AT58" s="92"/>
      <c r="AU58" s="92"/>
      <c r="AV58" s="92"/>
      <c r="AW58" s="92"/>
      <c r="AX58" s="92"/>
      <c r="AY58" s="92"/>
      <c r="AZ58" s="92"/>
      <c r="BA58" s="21"/>
      <c r="BB58" s="21"/>
      <c r="BC58" s="21"/>
      <c r="BD58" s="21"/>
      <c r="BE58" s="21"/>
      <c r="BF58" s="21"/>
      <c r="BG58" s="21"/>
      <c r="BH58" s="21"/>
    </row>
    <row r="59" spans="1:60" ht="25.5" customHeight="1">
      <c r="A59" s="59">
        <v>3</v>
      </c>
      <c r="B59" s="59"/>
      <c r="C59" s="59"/>
      <c r="D59" s="45" t="s">
        <v>69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  <c r="AC59" s="92">
        <v>50000</v>
      </c>
      <c r="AD59" s="92"/>
      <c r="AE59" s="92"/>
      <c r="AF59" s="92"/>
      <c r="AG59" s="92"/>
      <c r="AH59" s="92"/>
      <c r="AI59" s="92"/>
      <c r="AJ59" s="92"/>
      <c r="AK59" s="92">
        <v>0</v>
      </c>
      <c r="AL59" s="92"/>
      <c r="AM59" s="92"/>
      <c r="AN59" s="92"/>
      <c r="AO59" s="92"/>
      <c r="AP59" s="92"/>
      <c r="AQ59" s="92"/>
      <c r="AR59" s="92"/>
      <c r="AS59" s="92">
        <f t="shared" si="0"/>
        <v>50000</v>
      </c>
      <c r="AT59" s="92"/>
      <c r="AU59" s="92"/>
      <c r="AV59" s="92"/>
      <c r="AW59" s="92"/>
      <c r="AX59" s="92"/>
      <c r="AY59" s="92"/>
      <c r="AZ59" s="92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59">
        <v>4</v>
      </c>
      <c r="B60" s="59"/>
      <c r="C60" s="59"/>
      <c r="D60" s="45" t="s">
        <v>70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92">
        <f>700000+100000</f>
        <v>800000</v>
      </c>
      <c r="AD60" s="92"/>
      <c r="AE60" s="92"/>
      <c r="AF60" s="92"/>
      <c r="AG60" s="92"/>
      <c r="AH60" s="92"/>
      <c r="AI60" s="92"/>
      <c r="AJ60" s="92"/>
      <c r="AK60" s="92">
        <v>0</v>
      </c>
      <c r="AL60" s="92"/>
      <c r="AM60" s="92"/>
      <c r="AN60" s="92"/>
      <c r="AO60" s="92"/>
      <c r="AP60" s="92"/>
      <c r="AQ60" s="92"/>
      <c r="AR60" s="92"/>
      <c r="AS60" s="92">
        <f t="shared" si="0"/>
        <v>800000</v>
      </c>
      <c r="AT60" s="92"/>
      <c r="AU60" s="92"/>
      <c r="AV60" s="92"/>
      <c r="AW60" s="92"/>
      <c r="AX60" s="92"/>
      <c r="AY60" s="92"/>
      <c r="AZ60" s="92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59">
        <v>5</v>
      </c>
      <c r="B61" s="59"/>
      <c r="C61" s="59"/>
      <c r="D61" s="45" t="s">
        <v>71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92">
        <v>200000</v>
      </c>
      <c r="AD61" s="92"/>
      <c r="AE61" s="92"/>
      <c r="AF61" s="92"/>
      <c r="AG61" s="92"/>
      <c r="AH61" s="92"/>
      <c r="AI61" s="92"/>
      <c r="AJ61" s="92"/>
      <c r="AK61" s="92">
        <v>0</v>
      </c>
      <c r="AL61" s="92"/>
      <c r="AM61" s="92"/>
      <c r="AN61" s="92"/>
      <c r="AO61" s="92"/>
      <c r="AP61" s="92"/>
      <c r="AQ61" s="92"/>
      <c r="AR61" s="92"/>
      <c r="AS61" s="92">
        <f t="shared" si="0"/>
        <v>200000</v>
      </c>
      <c r="AT61" s="92"/>
      <c r="AU61" s="92"/>
      <c r="AV61" s="92"/>
      <c r="AW61" s="92"/>
      <c r="AX61" s="92"/>
      <c r="AY61" s="92"/>
      <c r="AZ61" s="92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44">
        <v>6</v>
      </c>
      <c r="B62" s="48"/>
      <c r="C62" s="49"/>
      <c r="D62" s="45" t="s">
        <v>130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7"/>
      <c r="AC62" s="41">
        <f>1168100+150000+533000+1000000+1000000</f>
        <v>3851100</v>
      </c>
      <c r="AD62" s="50"/>
      <c r="AE62" s="50"/>
      <c r="AF62" s="50"/>
      <c r="AG62" s="50"/>
      <c r="AH62" s="50"/>
      <c r="AI62" s="50"/>
      <c r="AJ62" s="51"/>
      <c r="AK62" s="41">
        <f>1000000-533000</f>
        <v>467000</v>
      </c>
      <c r="AL62" s="50"/>
      <c r="AM62" s="50"/>
      <c r="AN62" s="50"/>
      <c r="AO62" s="50"/>
      <c r="AP62" s="50"/>
      <c r="AQ62" s="50"/>
      <c r="AR62" s="51"/>
      <c r="AS62" s="41">
        <f t="shared" si="0"/>
        <v>4318100</v>
      </c>
      <c r="AT62" s="50"/>
      <c r="AU62" s="50"/>
      <c r="AV62" s="50"/>
      <c r="AW62" s="50"/>
      <c r="AX62" s="50"/>
      <c r="AY62" s="50"/>
      <c r="AZ62" s="51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44">
        <v>7</v>
      </c>
      <c r="B63" s="48"/>
      <c r="C63" s="49"/>
      <c r="D63" s="45" t="s">
        <v>129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7"/>
      <c r="AC63" s="41">
        <v>175000</v>
      </c>
      <c r="AD63" s="50"/>
      <c r="AE63" s="50"/>
      <c r="AF63" s="50"/>
      <c r="AG63" s="50"/>
      <c r="AH63" s="50"/>
      <c r="AI63" s="50"/>
      <c r="AJ63" s="51"/>
      <c r="AK63" s="41">
        <f>100000+22000</f>
        <v>122000</v>
      </c>
      <c r="AL63" s="50"/>
      <c r="AM63" s="50"/>
      <c r="AN63" s="50"/>
      <c r="AO63" s="50"/>
      <c r="AP63" s="50"/>
      <c r="AQ63" s="50"/>
      <c r="AR63" s="51"/>
      <c r="AS63" s="41">
        <f>AC63+AK63</f>
        <v>297000</v>
      </c>
      <c r="AT63" s="50"/>
      <c r="AU63" s="50"/>
      <c r="AV63" s="50"/>
      <c r="AW63" s="50"/>
      <c r="AX63" s="50"/>
      <c r="AY63" s="50"/>
      <c r="AZ63" s="51"/>
      <c r="BA63" s="21"/>
      <c r="BB63" s="21"/>
      <c r="BC63" s="21"/>
      <c r="BD63" s="21"/>
      <c r="BE63" s="21"/>
      <c r="BF63" s="21"/>
      <c r="BG63" s="21"/>
      <c r="BH63" s="21"/>
    </row>
    <row r="64" spans="1:60" ht="25.5" customHeight="1">
      <c r="A64" s="44">
        <v>8</v>
      </c>
      <c r="B64" s="42"/>
      <c r="C64" s="43"/>
      <c r="D64" s="45" t="s">
        <v>127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7"/>
      <c r="AC64" s="41">
        <v>80000</v>
      </c>
      <c r="AD64" s="42"/>
      <c r="AE64" s="42"/>
      <c r="AF64" s="42"/>
      <c r="AG64" s="42"/>
      <c r="AH64" s="42"/>
      <c r="AI64" s="42"/>
      <c r="AJ64" s="43"/>
      <c r="AK64" s="41">
        <v>0</v>
      </c>
      <c r="AL64" s="42"/>
      <c r="AM64" s="42"/>
      <c r="AN64" s="42"/>
      <c r="AO64" s="42"/>
      <c r="AP64" s="42"/>
      <c r="AQ64" s="42"/>
      <c r="AR64" s="43"/>
      <c r="AS64" s="41">
        <f t="shared" si="0"/>
        <v>80000</v>
      </c>
      <c r="AT64" s="42"/>
      <c r="AU64" s="42"/>
      <c r="AV64" s="42"/>
      <c r="AW64" s="42"/>
      <c r="AX64" s="42"/>
      <c r="AY64" s="42"/>
      <c r="AZ64" s="43"/>
      <c r="BA64" s="21"/>
      <c r="BB64" s="21"/>
      <c r="BC64" s="21"/>
      <c r="BD64" s="21"/>
      <c r="BE64" s="21"/>
      <c r="BF64" s="21"/>
      <c r="BG64" s="21"/>
      <c r="BH64" s="21"/>
    </row>
    <row r="65" spans="1:60" s="4" customFormat="1" ht="12.75">
      <c r="A65" s="101"/>
      <c r="B65" s="101"/>
      <c r="C65" s="101"/>
      <c r="D65" s="122" t="s">
        <v>72</v>
      </c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4"/>
      <c r="AC65" s="110">
        <f>AC57+AC58+AC59+AC60+AC61+AC62+AC63+AC64</f>
        <v>6406100</v>
      </c>
      <c r="AD65" s="110"/>
      <c r="AE65" s="110"/>
      <c r="AF65" s="110"/>
      <c r="AG65" s="110"/>
      <c r="AH65" s="110"/>
      <c r="AI65" s="110"/>
      <c r="AJ65" s="110"/>
      <c r="AK65" s="110">
        <f>AK57+AK58+AK59+AK60+AK61+AK62+AK63+AK64</f>
        <v>589000</v>
      </c>
      <c r="AL65" s="110"/>
      <c r="AM65" s="110"/>
      <c r="AN65" s="110"/>
      <c r="AO65" s="110"/>
      <c r="AP65" s="110"/>
      <c r="AQ65" s="110"/>
      <c r="AR65" s="110"/>
      <c r="AS65" s="110">
        <f>AS57+AS58+AS59+AS60+AS61+AS62+AS63+AS64</f>
        <v>6995100</v>
      </c>
      <c r="AT65" s="110"/>
      <c r="AU65" s="110"/>
      <c r="AV65" s="110"/>
      <c r="AW65" s="110"/>
      <c r="AX65" s="110"/>
      <c r="AY65" s="110"/>
      <c r="AZ65" s="110"/>
      <c r="BA65" s="38"/>
      <c r="BB65" s="38"/>
      <c r="BC65" s="38"/>
      <c r="BD65" s="38"/>
      <c r="BE65" s="38"/>
      <c r="BF65" s="38"/>
      <c r="BG65" s="38"/>
      <c r="BH65" s="38"/>
    </row>
    <row r="67" spans="1:64" ht="15.75" customHeight="1">
      <c r="A67" s="95" t="s">
        <v>42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 ht="15" customHeight="1">
      <c r="A68" s="90" t="s">
        <v>100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51" ht="15.75" customHeight="1">
      <c r="A69" s="53" t="s">
        <v>28</v>
      </c>
      <c r="B69" s="53"/>
      <c r="C69" s="53"/>
      <c r="D69" s="63" t="s">
        <v>34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5"/>
      <c r="AB69" s="53" t="s">
        <v>29</v>
      </c>
      <c r="AC69" s="53"/>
      <c r="AD69" s="53"/>
      <c r="AE69" s="53"/>
      <c r="AF69" s="53"/>
      <c r="AG69" s="53"/>
      <c r="AH69" s="53"/>
      <c r="AI69" s="53"/>
      <c r="AJ69" s="53" t="s">
        <v>30</v>
      </c>
      <c r="AK69" s="53"/>
      <c r="AL69" s="53"/>
      <c r="AM69" s="53"/>
      <c r="AN69" s="53"/>
      <c r="AO69" s="53"/>
      <c r="AP69" s="53"/>
      <c r="AQ69" s="53"/>
      <c r="AR69" s="53" t="s">
        <v>27</v>
      </c>
      <c r="AS69" s="53"/>
      <c r="AT69" s="53"/>
      <c r="AU69" s="53"/>
      <c r="AV69" s="53"/>
      <c r="AW69" s="53"/>
      <c r="AX69" s="53"/>
      <c r="AY69" s="53"/>
    </row>
    <row r="70" spans="1:51" ht="28.5" customHeight="1">
      <c r="A70" s="53"/>
      <c r="B70" s="53"/>
      <c r="C70" s="53"/>
      <c r="D70" s="66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8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</row>
    <row r="71" spans="1:51" ht="15.75" customHeight="1">
      <c r="A71" s="53">
        <v>1</v>
      </c>
      <c r="B71" s="53"/>
      <c r="C71" s="53"/>
      <c r="D71" s="54">
        <v>2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6"/>
      <c r="AB71" s="53">
        <v>3</v>
      </c>
      <c r="AC71" s="53"/>
      <c r="AD71" s="53"/>
      <c r="AE71" s="53"/>
      <c r="AF71" s="53"/>
      <c r="AG71" s="53"/>
      <c r="AH71" s="53"/>
      <c r="AI71" s="53"/>
      <c r="AJ71" s="53">
        <v>4</v>
      </c>
      <c r="AK71" s="53"/>
      <c r="AL71" s="53"/>
      <c r="AM71" s="53"/>
      <c r="AN71" s="53"/>
      <c r="AO71" s="53"/>
      <c r="AP71" s="53"/>
      <c r="AQ71" s="53"/>
      <c r="AR71" s="53">
        <v>5</v>
      </c>
      <c r="AS71" s="53"/>
      <c r="AT71" s="53"/>
      <c r="AU71" s="53"/>
      <c r="AV71" s="53"/>
      <c r="AW71" s="53"/>
      <c r="AX71" s="53"/>
      <c r="AY71" s="53"/>
    </row>
    <row r="72" spans="1:79" ht="12.75" customHeight="1" hidden="1">
      <c r="A72" s="59" t="s">
        <v>6</v>
      </c>
      <c r="B72" s="59"/>
      <c r="C72" s="59"/>
      <c r="D72" s="70" t="s">
        <v>7</v>
      </c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2"/>
      <c r="AB72" s="99" t="s">
        <v>8</v>
      </c>
      <c r="AC72" s="99"/>
      <c r="AD72" s="99"/>
      <c r="AE72" s="99"/>
      <c r="AF72" s="99"/>
      <c r="AG72" s="99"/>
      <c r="AH72" s="99"/>
      <c r="AI72" s="99"/>
      <c r="AJ72" s="99" t="s">
        <v>9</v>
      </c>
      <c r="AK72" s="99"/>
      <c r="AL72" s="99"/>
      <c r="AM72" s="99"/>
      <c r="AN72" s="99"/>
      <c r="AO72" s="99"/>
      <c r="AP72" s="99"/>
      <c r="AQ72" s="99"/>
      <c r="AR72" s="99" t="s">
        <v>10</v>
      </c>
      <c r="AS72" s="99"/>
      <c r="AT72" s="99"/>
      <c r="AU72" s="99"/>
      <c r="AV72" s="99"/>
      <c r="AW72" s="99"/>
      <c r="AX72" s="99"/>
      <c r="AY72" s="99"/>
      <c r="CA72" s="1" t="s">
        <v>15</v>
      </c>
    </row>
    <row r="73" spans="1:79" ht="25.5" customHeight="1">
      <c r="A73" s="59">
        <v>1</v>
      </c>
      <c r="B73" s="59"/>
      <c r="C73" s="59"/>
      <c r="D73" s="45" t="s">
        <v>122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8"/>
      <c r="AB73" s="92">
        <v>200000</v>
      </c>
      <c r="AC73" s="92"/>
      <c r="AD73" s="92"/>
      <c r="AE73" s="92"/>
      <c r="AF73" s="92"/>
      <c r="AG73" s="92"/>
      <c r="AH73" s="92"/>
      <c r="AI73" s="92"/>
      <c r="AJ73" s="92">
        <v>0</v>
      </c>
      <c r="AK73" s="92"/>
      <c r="AL73" s="92"/>
      <c r="AM73" s="92"/>
      <c r="AN73" s="92"/>
      <c r="AO73" s="92"/>
      <c r="AP73" s="92"/>
      <c r="AQ73" s="92"/>
      <c r="AR73" s="92">
        <f aca="true" t="shared" si="1" ref="AR73:AR81">AB73+AJ73</f>
        <v>200000</v>
      </c>
      <c r="AS73" s="92"/>
      <c r="AT73" s="92"/>
      <c r="AU73" s="92"/>
      <c r="AV73" s="92"/>
      <c r="AW73" s="92"/>
      <c r="AX73" s="92"/>
      <c r="AY73" s="92"/>
      <c r="CA73" s="1" t="s">
        <v>16</v>
      </c>
    </row>
    <row r="74" spans="1:51" ht="49.5" customHeight="1">
      <c r="A74" s="59">
        <v>2</v>
      </c>
      <c r="B74" s="59"/>
      <c r="C74" s="59"/>
      <c r="D74" s="45" t="s">
        <v>111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8"/>
      <c r="AB74" s="92">
        <v>1250000</v>
      </c>
      <c r="AC74" s="92"/>
      <c r="AD74" s="92"/>
      <c r="AE74" s="92"/>
      <c r="AF74" s="92"/>
      <c r="AG74" s="92"/>
      <c r="AH74" s="92"/>
      <c r="AI74" s="92"/>
      <c r="AJ74" s="92">
        <v>0</v>
      </c>
      <c r="AK74" s="92"/>
      <c r="AL74" s="92"/>
      <c r="AM74" s="92"/>
      <c r="AN74" s="92"/>
      <c r="AO74" s="92"/>
      <c r="AP74" s="92"/>
      <c r="AQ74" s="92"/>
      <c r="AR74" s="92">
        <f t="shared" si="1"/>
        <v>1250000</v>
      </c>
      <c r="AS74" s="92"/>
      <c r="AT74" s="92"/>
      <c r="AU74" s="92"/>
      <c r="AV74" s="92"/>
      <c r="AW74" s="92"/>
      <c r="AX74" s="92"/>
      <c r="AY74" s="92"/>
    </row>
    <row r="75" spans="1:51" ht="15" customHeight="1">
      <c r="A75" s="59">
        <v>3</v>
      </c>
      <c r="B75" s="59"/>
      <c r="C75" s="59"/>
      <c r="D75" s="45" t="s">
        <v>109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8"/>
      <c r="AB75" s="92">
        <v>700000</v>
      </c>
      <c r="AC75" s="92"/>
      <c r="AD75" s="92"/>
      <c r="AE75" s="92"/>
      <c r="AF75" s="92"/>
      <c r="AG75" s="92"/>
      <c r="AH75" s="92"/>
      <c r="AI75" s="92"/>
      <c r="AJ75" s="92">
        <v>0</v>
      </c>
      <c r="AK75" s="92"/>
      <c r="AL75" s="92"/>
      <c r="AM75" s="92"/>
      <c r="AN75" s="92"/>
      <c r="AO75" s="92"/>
      <c r="AP75" s="92"/>
      <c r="AQ75" s="92"/>
      <c r="AR75" s="92">
        <f t="shared" si="1"/>
        <v>700000</v>
      </c>
      <c r="AS75" s="92"/>
      <c r="AT75" s="92"/>
      <c r="AU75" s="92"/>
      <c r="AV75" s="92"/>
      <c r="AW75" s="92"/>
      <c r="AX75" s="92"/>
      <c r="AY75" s="92"/>
    </row>
    <row r="76" spans="1:51" ht="25.5" customHeight="1">
      <c r="A76" s="59">
        <v>4</v>
      </c>
      <c r="B76" s="59"/>
      <c r="C76" s="59"/>
      <c r="D76" s="45" t="s">
        <v>73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8"/>
      <c r="AB76" s="92">
        <v>50000</v>
      </c>
      <c r="AC76" s="92"/>
      <c r="AD76" s="92"/>
      <c r="AE76" s="92"/>
      <c r="AF76" s="92"/>
      <c r="AG76" s="92"/>
      <c r="AH76" s="92"/>
      <c r="AI76" s="92"/>
      <c r="AJ76" s="92">
        <v>0</v>
      </c>
      <c r="AK76" s="92"/>
      <c r="AL76" s="92"/>
      <c r="AM76" s="92"/>
      <c r="AN76" s="92"/>
      <c r="AO76" s="92"/>
      <c r="AP76" s="92"/>
      <c r="AQ76" s="92"/>
      <c r="AR76" s="92">
        <f t="shared" si="1"/>
        <v>50000</v>
      </c>
      <c r="AS76" s="92"/>
      <c r="AT76" s="92"/>
      <c r="AU76" s="92"/>
      <c r="AV76" s="92"/>
      <c r="AW76" s="92"/>
      <c r="AX76" s="92"/>
      <c r="AY76" s="92"/>
    </row>
    <row r="77" spans="1:51" ht="39" customHeight="1">
      <c r="A77" s="44">
        <v>5</v>
      </c>
      <c r="B77" s="48"/>
      <c r="C77" s="49"/>
      <c r="D77" s="45" t="s">
        <v>113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7"/>
      <c r="AB77" s="41">
        <f>1168100+150000+533000+1000000+1000000</f>
        <v>3851100</v>
      </c>
      <c r="AC77" s="50"/>
      <c r="AD77" s="50"/>
      <c r="AE77" s="50"/>
      <c r="AF77" s="50"/>
      <c r="AG77" s="50"/>
      <c r="AH77" s="50"/>
      <c r="AI77" s="51"/>
      <c r="AJ77" s="41">
        <f>1000000-533000</f>
        <v>467000</v>
      </c>
      <c r="AK77" s="50"/>
      <c r="AL77" s="50"/>
      <c r="AM77" s="50"/>
      <c r="AN77" s="50"/>
      <c r="AO77" s="50"/>
      <c r="AP77" s="50"/>
      <c r="AQ77" s="51"/>
      <c r="AR77" s="41">
        <f t="shared" si="1"/>
        <v>4318100</v>
      </c>
      <c r="AS77" s="50"/>
      <c r="AT77" s="50"/>
      <c r="AU77" s="50"/>
      <c r="AV77" s="50"/>
      <c r="AW77" s="50"/>
      <c r="AX77" s="50"/>
      <c r="AY77" s="51"/>
    </row>
    <row r="78" spans="1:51" ht="39" customHeight="1">
      <c r="A78" s="44">
        <v>6</v>
      </c>
      <c r="B78" s="42"/>
      <c r="C78" s="43"/>
      <c r="D78" s="45" t="s">
        <v>114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7"/>
      <c r="AB78" s="41">
        <f>45000</f>
        <v>45000</v>
      </c>
      <c r="AC78" s="42"/>
      <c r="AD78" s="42"/>
      <c r="AE78" s="42"/>
      <c r="AF78" s="42"/>
      <c r="AG78" s="42"/>
      <c r="AH78" s="42"/>
      <c r="AI78" s="43"/>
      <c r="AJ78" s="41">
        <f>100000+22000</f>
        <v>122000</v>
      </c>
      <c r="AK78" s="42"/>
      <c r="AL78" s="42"/>
      <c r="AM78" s="42"/>
      <c r="AN78" s="42"/>
      <c r="AO78" s="42"/>
      <c r="AP78" s="42"/>
      <c r="AQ78" s="43"/>
      <c r="AR78" s="41">
        <f>AB78+AJ78</f>
        <v>167000</v>
      </c>
      <c r="AS78" s="42"/>
      <c r="AT78" s="42"/>
      <c r="AU78" s="42"/>
      <c r="AV78" s="42"/>
      <c r="AW78" s="42"/>
      <c r="AX78" s="42"/>
      <c r="AY78" s="43"/>
    </row>
    <row r="79" spans="1:51" ht="37.5" customHeight="1">
      <c r="A79" s="44">
        <v>7</v>
      </c>
      <c r="B79" s="48"/>
      <c r="C79" s="49"/>
      <c r="D79" s="45" t="s">
        <v>124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7"/>
      <c r="AB79" s="41">
        <v>130000</v>
      </c>
      <c r="AC79" s="50"/>
      <c r="AD79" s="50"/>
      <c r="AE79" s="50"/>
      <c r="AF79" s="50"/>
      <c r="AG79" s="50"/>
      <c r="AH79" s="50"/>
      <c r="AI79" s="51"/>
      <c r="AJ79" s="41">
        <v>0</v>
      </c>
      <c r="AK79" s="50"/>
      <c r="AL79" s="50"/>
      <c r="AM79" s="50"/>
      <c r="AN79" s="50"/>
      <c r="AO79" s="50"/>
      <c r="AP79" s="50"/>
      <c r="AQ79" s="51"/>
      <c r="AR79" s="41">
        <f>AB79+AJ79</f>
        <v>130000</v>
      </c>
      <c r="AS79" s="50"/>
      <c r="AT79" s="50"/>
      <c r="AU79" s="50"/>
      <c r="AV79" s="50"/>
      <c r="AW79" s="50"/>
      <c r="AX79" s="50"/>
      <c r="AY79" s="51"/>
    </row>
    <row r="80" spans="1:51" ht="37.5" customHeight="1">
      <c r="A80" s="44">
        <v>8</v>
      </c>
      <c r="B80" s="48"/>
      <c r="C80" s="49"/>
      <c r="D80" s="45" t="s">
        <v>128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7"/>
      <c r="AB80" s="41">
        <v>80000</v>
      </c>
      <c r="AC80" s="50"/>
      <c r="AD80" s="50"/>
      <c r="AE80" s="50"/>
      <c r="AF80" s="50"/>
      <c r="AG80" s="50"/>
      <c r="AH80" s="50"/>
      <c r="AI80" s="51"/>
      <c r="AJ80" s="41">
        <v>0</v>
      </c>
      <c r="AK80" s="50"/>
      <c r="AL80" s="50"/>
      <c r="AM80" s="50"/>
      <c r="AN80" s="50"/>
      <c r="AO80" s="50"/>
      <c r="AP80" s="50"/>
      <c r="AQ80" s="51"/>
      <c r="AR80" s="41">
        <f t="shared" si="1"/>
        <v>80000</v>
      </c>
      <c r="AS80" s="50"/>
      <c r="AT80" s="50"/>
      <c r="AU80" s="50"/>
      <c r="AV80" s="50"/>
      <c r="AW80" s="50"/>
      <c r="AX80" s="50"/>
      <c r="AY80" s="51"/>
    </row>
    <row r="81" spans="1:51" s="4" customFormat="1" ht="12.75" customHeight="1">
      <c r="A81" s="101"/>
      <c r="B81" s="101"/>
      <c r="C81" s="101"/>
      <c r="D81" s="122" t="s">
        <v>27</v>
      </c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4"/>
      <c r="AB81" s="110">
        <f>AB73+AB74+AB75+AB76+AB77+AB78+AB79+AB80</f>
        <v>6306100</v>
      </c>
      <c r="AC81" s="110"/>
      <c r="AD81" s="110"/>
      <c r="AE81" s="110"/>
      <c r="AF81" s="110"/>
      <c r="AG81" s="110"/>
      <c r="AH81" s="110"/>
      <c r="AI81" s="110"/>
      <c r="AJ81" s="110">
        <f>AJ73+AJ74+AJ75+AJ76+AJ77+AJ78+AJ80</f>
        <v>589000</v>
      </c>
      <c r="AK81" s="110"/>
      <c r="AL81" s="110"/>
      <c r="AM81" s="110"/>
      <c r="AN81" s="110"/>
      <c r="AO81" s="110"/>
      <c r="AP81" s="110"/>
      <c r="AQ81" s="110"/>
      <c r="AR81" s="110">
        <f t="shared" si="1"/>
        <v>6895100</v>
      </c>
      <c r="AS81" s="110"/>
      <c r="AT81" s="110"/>
      <c r="AU81" s="110"/>
      <c r="AV81" s="110"/>
      <c r="AW81" s="110"/>
      <c r="AX81" s="110"/>
      <c r="AY81" s="110"/>
    </row>
    <row r="82" ht="17.25" customHeight="1"/>
    <row r="83" spans="1:64" ht="15.75" customHeight="1">
      <c r="A83" s="81" t="s">
        <v>43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64" ht="30" customHeight="1">
      <c r="A84" s="53" t="s">
        <v>28</v>
      </c>
      <c r="B84" s="53"/>
      <c r="C84" s="53"/>
      <c r="D84" s="53"/>
      <c r="E84" s="53"/>
      <c r="F84" s="53"/>
      <c r="G84" s="54" t="s">
        <v>44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6"/>
      <c r="Z84" s="53" t="s">
        <v>2</v>
      </c>
      <c r="AA84" s="53"/>
      <c r="AB84" s="53"/>
      <c r="AC84" s="53"/>
      <c r="AD84" s="53"/>
      <c r="AE84" s="53" t="s">
        <v>1</v>
      </c>
      <c r="AF84" s="53"/>
      <c r="AG84" s="53"/>
      <c r="AH84" s="53"/>
      <c r="AI84" s="53"/>
      <c r="AJ84" s="53"/>
      <c r="AK84" s="53"/>
      <c r="AL84" s="53"/>
      <c r="AM84" s="53"/>
      <c r="AN84" s="53"/>
      <c r="AO84" s="54" t="s">
        <v>29</v>
      </c>
      <c r="AP84" s="55"/>
      <c r="AQ84" s="55"/>
      <c r="AR84" s="55"/>
      <c r="AS84" s="55"/>
      <c r="AT84" s="55"/>
      <c r="AU84" s="55"/>
      <c r="AV84" s="56"/>
      <c r="AW84" s="54" t="s">
        <v>30</v>
      </c>
      <c r="AX84" s="55"/>
      <c r="AY84" s="55"/>
      <c r="AZ84" s="55"/>
      <c r="BA84" s="55"/>
      <c r="BB84" s="55"/>
      <c r="BC84" s="55"/>
      <c r="BD84" s="56"/>
      <c r="BE84" s="54" t="s">
        <v>27</v>
      </c>
      <c r="BF84" s="55"/>
      <c r="BG84" s="55"/>
      <c r="BH84" s="55"/>
      <c r="BI84" s="55"/>
      <c r="BJ84" s="55"/>
      <c r="BK84" s="55"/>
      <c r="BL84" s="56"/>
    </row>
    <row r="85" spans="1:64" ht="15.75" customHeight="1">
      <c r="A85" s="53">
        <v>1</v>
      </c>
      <c r="B85" s="53"/>
      <c r="C85" s="53"/>
      <c r="D85" s="53"/>
      <c r="E85" s="53"/>
      <c r="F85" s="53"/>
      <c r="G85" s="54">
        <v>2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3">
        <v>3</v>
      </c>
      <c r="AA85" s="53"/>
      <c r="AB85" s="53"/>
      <c r="AC85" s="53"/>
      <c r="AD85" s="53"/>
      <c r="AE85" s="53">
        <v>4</v>
      </c>
      <c r="AF85" s="53"/>
      <c r="AG85" s="53"/>
      <c r="AH85" s="53"/>
      <c r="AI85" s="53"/>
      <c r="AJ85" s="53"/>
      <c r="AK85" s="53"/>
      <c r="AL85" s="53"/>
      <c r="AM85" s="53"/>
      <c r="AN85" s="53"/>
      <c r="AO85" s="53">
        <v>5</v>
      </c>
      <c r="AP85" s="53"/>
      <c r="AQ85" s="53"/>
      <c r="AR85" s="53"/>
      <c r="AS85" s="53"/>
      <c r="AT85" s="53"/>
      <c r="AU85" s="53"/>
      <c r="AV85" s="53"/>
      <c r="AW85" s="53">
        <v>6</v>
      </c>
      <c r="AX85" s="53"/>
      <c r="AY85" s="53"/>
      <c r="AZ85" s="53"/>
      <c r="BA85" s="53"/>
      <c r="BB85" s="53"/>
      <c r="BC85" s="53"/>
      <c r="BD85" s="53"/>
      <c r="BE85" s="53">
        <v>7</v>
      </c>
      <c r="BF85" s="53"/>
      <c r="BG85" s="53"/>
      <c r="BH85" s="53"/>
      <c r="BI85" s="53"/>
      <c r="BJ85" s="53"/>
      <c r="BK85" s="53"/>
      <c r="BL85" s="53"/>
    </row>
    <row r="86" spans="1:79" ht="12.75" customHeight="1" hidden="1">
      <c r="A86" s="59" t="s">
        <v>33</v>
      </c>
      <c r="B86" s="59"/>
      <c r="C86" s="59"/>
      <c r="D86" s="59"/>
      <c r="E86" s="59"/>
      <c r="F86" s="59"/>
      <c r="G86" s="70" t="s">
        <v>7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59" t="s">
        <v>19</v>
      </c>
      <c r="AA86" s="59"/>
      <c r="AB86" s="59"/>
      <c r="AC86" s="59"/>
      <c r="AD86" s="59"/>
      <c r="AE86" s="76" t="s">
        <v>32</v>
      </c>
      <c r="AF86" s="76"/>
      <c r="AG86" s="76"/>
      <c r="AH86" s="76"/>
      <c r="AI86" s="76"/>
      <c r="AJ86" s="76"/>
      <c r="AK86" s="76"/>
      <c r="AL86" s="76"/>
      <c r="AM86" s="76"/>
      <c r="AN86" s="70"/>
      <c r="AO86" s="99" t="s">
        <v>8</v>
      </c>
      <c r="AP86" s="99"/>
      <c r="AQ86" s="99"/>
      <c r="AR86" s="99"/>
      <c r="AS86" s="99"/>
      <c r="AT86" s="99"/>
      <c r="AU86" s="99"/>
      <c r="AV86" s="99"/>
      <c r="AW86" s="99" t="s">
        <v>31</v>
      </c>
      <c r="AX86" s="99"/>
      <c r="AY86" s="99"/>
      <c r="AZ86" s="99"/>
      <c r="BA86" s="99"/>
      <c r="BB86" s="99"/>
      <c r="BC86" s="99"/>
      <c r="BD86" s="99"/>
      <c r="BE86" s="99" t="s">
        <v>75</v>
      </c>
      <c r="BF86" s="99"/>
      <c r="BG86" s="99"/>
      <c r="BH86" s="99"/>
      <c r="BI86" s="99"/>
      <c r="BJ86" s="99"/>
      <c r="BK86" s="99"/>
      <c r="BL86" s="99"/>
      <c r="CA86" s="1" t="s">
        <v>17</v>
      </c>
    </row>
    <row r="87" spans="1:79" s="4" customFormat="1" ht="12.75" customHeight="1">
      <c r="A87" s="101">
        <v>0</v>
      </c>
      <c r="B87" s="101"/>
      <c r="C87" s="101"/>
      <c r="D87" s="101"/>
      <c r="E87" s="101"/>
      <c r="F87" s="101"/>
      <c r="G87" s="73" t="s">
        <v>74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5"/>
      <c r="Z87" s="102"/>
      <c r="AA87" s="102"/>
      <c r="AB87" s="102"/>
      <c r="AC87" s="102"/>
      <c r="AD87" s="102"/>
      <c r="AE87" s="103"/>
      <c r="AF87" s="103"/>
      <c r="AG87" s="103"/>
      <c r="AH87" s="103"/>
      <c r="AI87" s="103"/>
      <c r="AJ87" s="103"/>
      <c r="AK87" s="103"/>
      <c r="AL87" s="103"/>
      <c r="AM87" s="103"/>
      <c r="AN87" s="104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CA87" s="4" t="s">
        <v>18</v>
      </c>
    </row>
    <row r="88" spans="1:64" ht="12.75" customHeight="1">
      <c r="A88" s="59">
        <v>0</v>
      </c>
      <c r="B88" s="59"/>
      <c r="C88" s="59"/>
      <c r="D88" s="59"/>
      <c r="E88" s="59"/>
      <c r="F88" s="59"/>
      <c r="G88" s="78" t="s">
        <v>76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80"/>
      <c r="Z88" s="77" t="s">
        <v>77</v>
      </c>
      <c r="AA88" s="77"/>
      <c r="AB88" s="77"/>
      <c r="AC88" s="77"/>
      <c r="AD88" s="77"/>
      <c r="AE88" s="78" t="s">
        <v>78</v>
      </c>
      <c r="AF88" s="79"/>
      <c r="AG88" s="79"/>
      <c r="AH88" s="79"/>
      <c r="AI88" s="79"/>
      <c r="AJ88" s="79"/>
      <c r="AK88" s="79"/>
      <c r="AL88" s="79"/>
      <c r="AM88" s="79"/>
      <c r="AN88" s="80"/>
      <c r="AO88" s="110">
        <v>6406100</v>
      </c>
      <c r="AP88" s="110"/>
      <c r="AQ88" s="110"/>
      <c r="AR88" s="110"/>
      <c r="AS88" s="110"/>
      <c r="AT88" s="110"/>
      <c r="AU88" s="110"/>
      <c r="AV88" s="110"/>
      <c r="AW88" s="92">
        <v>589000</v>
      </c>
      <c r="AX88" s="92"/>
      <c r="AY88" s="92"/>
      <c r="AZ88" s="92"/>
      <c r="BA88" s="92"/>
      <c r="BB88" s="92"/>
      <c r="BC88" s="92"/>
      <c r="BD88" s="92"/>
      <c r="BE88" s="92">
        <f>AO88+AW88</f>
        <v>6995100</v>
      </c>
      <c r="BF88" s="92"/>
      <c r="BG88" s="92"/>
      <c r="BH88" s="92"/>
      <c r="BI88" s="92"/>
      <c r="BJ88" s="92"/>
      <c r="BK88" s="92"/>
      <c r="BL88" s="92"/>
    </row>
    <row r="89" spans="1:64" s="4" customFormat="1" ht="12.75" customHeight="1">
      <c r="A89" s="101">
        <v>0</v>
      </c>
      <c r="B89" s="101"/>
      <c r="C89" s="101"/>
      <c r="D89" s="101"/>
      <c r="E89" s="101"/>
      <c r="F89" s="101"/>
      <c r="G89" s="125" t="s">
        <v>79</v>
      </c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7"/>
      <c r="Z89" s="102"/>
      <c r="AA89" s="102"/>
      <c r="AB89" s="102"/>
      <c r="AC89" s="102"/>
      <c r="AD89" s="102"/>
      <c r="AE89" s="125"/>
      <c r="AF89" s="126"/>
      <c r="AG89" s="126"/>
      <c r="AH89" s="126"/>
      <c r="AI89" s="126"/>
      <c r="AJ89" s="126"/>
      <c r="AK89" s="126"/>
      <c r="AL89" s="126"/>
      <c r="AM89" s="126"/>
      <c r="AN89" s="127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</row>
    <row r="90" spans="1:64" ht="12.75" customHeight="1">
      <c r="A90" s="59">
        <v>0</v>
      </c>
      <c r="B90" s="59"/>
      <c r="C90" s="59"/>
      <c r="D90" s="59"/>
      <c r="E90" s="59"/>
      <c r="F90" s="59"/>
      <c r="G90" s="78" t="s">
        <v>110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80"/>
      <c r="Z90" s="77" t="s">
        <v>80</v>
      </c>
      <c r="AA90" s="77"/>
      <c r="AB90" s="77"/>
      <c r="AC90" s="77"/>
      <c r="AD90" s="77"/>
      <c r="AE90" s="78" t="s">
        <v>81</v>
      </c>
      <c r="AF90" s="79"/>
      <c r="AG90" s="79"/>
      <c r="AH90" s="79"/>
      <c r="AI90" s="79"/>
      <c r="AJ90" s="79"/>
      <c r="AK90" s="79"/>
      <c r="AL90" s="79"/>
      <c r="AM90" s="79"/>
      <c r="AN90" s="80"/>
      <c r="AO90" s="92">
        <v>7</v>
      </c>
      <c r="AP90" s="92"/>
      <c r="AQ90" s="92"/>
      <c r="AR90" s="92"/>
      <c r="AS90" s="92"/>
      <c r="AT90" s="92"/>
      <c r="AU90" s="92"/>
      <c r="AV90" s="92"/>
      <c r="AW90" s="92">
        <v>0</v>
      </c>
      <c r="AX90" s="92"/>
      <c r="AY90" s="92"/>
      <c r="AZ90" s="92"/>
      <c r="BA90" s="92"/>
      <c r="BB90" s="92"/>
      <c r="BC90" s="92"/>
      <c r="BD90" s="92"/>
      <c r="BE90" s="92">
        <v>7</v>
      </c>
      <c r="BF90" s="92"/>
      <c r="BG90" s="92"/>
      <c r="BH90" s="92"/>
      <c r="BI90" s="92"/>
      <c r="BJ90" s="92"/>
      <c r="BK90" s="92"/>
      <c r="BL90" s="92"/>
    </row>
    <row r="91" spans="1:64" ht="12.75" customHeight="1">
      <c r="A91" s="59">
        <v>0</v>
      </c>
      <c r="B91" s="59"/>
      <c r="C91" s="59"/>
      <c r="D91" s="59"/>
      <c r="E91" s="59"/>
      <c r="F91" s="59"/>
      <c r="G91" s="78" t="s">
        <v>82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80"/>
      <c r="Z91" s="77" t="s">
        <v>83</v>
      </c>
      <c r="AA91" s="77"/>
      <c r="AB91" s="77"/>
      <c r="AC91" s="77"/>
      <c r="AD91" s="77"/>
      <c r="AE91" s="78" t="s">
        <v>81</v>
      </c>
      <c r="AF91" s="79"/>
      <c r="AG91" s="79"/>
      <c r="AH91" s="79"/>
      <c r="AI91" s="79"/>
      <c r="AJ91" s="79"/>
      <c r="AK91" s="79"/>
      <c r="AL91" s="79"/>
      <c r="AM91" s="79"/>
      <c r="AN91" s="80"/>
      <c r="AO91" s="92">
        <v>260</v>
      </c>
      <c r="AP91" s="92"/>
      <c r="AQ91" s="92"/>
      <c r="AR91" s="92"/>
      <c r="AS91" s="92"/>
      <c r="AT91" s="92"/>
      <c r="AU91" s="92"/>
      <c r="AV91" s="92"/>
      <c r="AW91" s="92">
        <v>0</v>
      </c>
      <c r="AX91" s="92"/>
      <c r="AY91" s="92"/>
      <c r="AZ91" s="92"/>
      <c r="BA91" s="92"/>
      <c r="BB91" s="92"/>
      <c r="BC91" s="92"/>
      <c r="BD91" s="92"/>
      <c r="BE91" s="92">
        <v>260</v>
      </c>
      <c r="BF91" s="92"/>
      <c r="BG91" s="92"/>
      <c r="BH91" s="92"/>
      <c r="BI91" s="92"/>
      <c r="BJ91" s="92"/>
      <c r="BK91" s="92"/>
      <c r="BL91" s="92"/>
    </row>
    <row r="92" spans="1:64" ht="12.75" customHeight="1">
      <c r="A92" s="59">
        <v>0</v>
      </c>
      <c r="B92" s="59"/>
      <c r="C92" s="59"/>
      <c r="D92" s="59"/>
      <c r="E92" s="59"/>
      <c r="F92" s="59"/>
      <c r="G92" s="78" t="s">
        <v>84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80"/>
      <c r="Z92" s="77" t="s">
        <v>83</v>
      </c>
      <c r="AA92" s="77"/>
      <c r="AB92" s="77"/>
      <c r="AC92" s="77"/>
      <c r="AD92" s="77"/>
      <c r="AE92" s="78" t="s">
        <v>81</v>
      </c>
      <c r="AF92" s="79"/>
      <c r="AG92" s="79"/>
      <c r="AH92" s="79"/>
      <c r="AI92" s="79"/>
      <c r="AJ92" s="79"/>
      <c r="AK92" s="79"/>
      <c r="AL92" s="79"/>
      <c r="AM92" s="79"/>
      <c r="AN92" s="80"/>
      <c r="AO92" s="92">
        <f>85+32+45+22</f>
        <v>184</v>
      </c>
      <c r="AP92" s="92"/>
      <c r="AQ92" s="92"/>
      <c r="AR92" s="92"/>
      <c r="AS92" s="92"/>
      <c r="AT92" s="92"/>
      <c r="AU92" s="92"/>
      <c r="AV92" s="92"/>
      <c r="AW92" s="92">
        <v>0</v>
      </c>
      <c r="AX92" s="92"/>
      <c r="AY92" s="92"/>
      <c r="AZ92" s="92"/>
      <c r="BA92" s="92"/>
      <c r="BB92" s="92"/>
      <c r="BC92" s="92"/>
      <c r="BD92" s="92"/>
      <c r="BE92" s="92">
        <v>184</v>
      </c>
      <c r="BF92" s="92"/>
      <c r="BG92" s="92"/>
      <c r="BH92" s="92"/>
      <c r="BI92" s="92"/>
      <c r="BJ92" s="92"/>
      <c r="BK92" s="92"/>
      <c r="BL92" s="92"/>
    </row>
    <row r="93" spans="1:64" ht="12.75" customHeight="1">
      <c r="A93" s="59">
        <v>0</v>
      </c>
      <c r="B93" s="59"/>
      <c r="C93" s="59"/>
      <c r="D93" s="59"/>
      <c r="E93" s="59"/>
      <c r="F93" s="59"/>
      <c r="G93" s="78" t="s">
        <v>85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80"/>
      <c r="Z93" s="77" t="s">
        <v>83</v>
      </c>
      <c r="AA93" s="77"/>
      <c r="AB93" s="77"/>
      <c r="AC93" s="77"/>
      <c r="AD93" s="77"/>
      <c r="AE93" s="78" t="s">
        <v>81</v>
      </c>
      <c r="AF93" s="79"/>
      <c r="AG93" s="79"/>
      <c r="AH93" s="79"/>
      <c r="AI93" s="79"/>
      <c r="AJ93" s="79"/>
      <c r="AK93" s="79"/>
      <c r="AL93" s="79"/>
      <c r="AM93" s="79"/>
      <c r="AN93" s="80"/>
      <c r="AO93" s="92">
        <f>33+43</f>
        <v>76</v>
      </c>
      <c r="AP93" s="92"/>
      <c r="AQ93" s="92"/>
      <c r="AR93" s="92"/>
      <c r="AS93" s="92"/>
      <c r="AT93" s="92"/>
      <c r="AU93" s="92"/>
      <c r="AV93" s="92"/>
      <c r="AW93" s="92">
        <v>0</v>
      </c>
      <c r="AX93" s="92"/>
      <c r="AY93" s="92"/>
      <c r="AZ93" s="92"/>
      <c r="BA93" s="92"/>
      <c r="BB93" s="92"/>
      <c r="BC93" s="92"/>
      <c r="BD93" s="92"/>
      <c r="BE93" s="92">
        <f>33+43</f>
        <v>76</v>
      </c>
      <c r="BF93" s="92"/>
      <c r="BG93" s="92"/>
      <c r="BH93" s="92"/>
      <c r="BI93" s="92"/>
      <c r="BJ93" s="92"/>
      <c r="BK93" s="92"/>
      <c r="BL93" s="92"/>
    </row>
    <row r="94" spans="1:64" s="4" customFormat="1" ht="12.75" customHeight="1">
      <c r="A94" s="101">
        <v>0</v>
      </c>
      <c r="B94" s="101"/>
      <c r="C94" s="101"/>
      <c r="D94" s="101"/>
      <c r="E94" s="101"/>
      <c r="F94" s="101"/>
      <c r="G94" s="125" t="s">
        <v>86</v>
      </c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7"/>
      <c r="Z94" s="102"/>
      <c r="AA94" s="102"/>
      <c r="AB94" s="102"/>
      <c r="AC94" s="102"/>
      <c r="AD94" s="102"/>
      <c r="AE94" s="125"/>
      <c r="AF94" s="126"/>
      <c r="AG94" s="126"/>
      <c r="AH94" s="126"/>
      <c r="AI94" s="126"/>
      <c r="AJ94" s="126"/>
      <c r="AK94" s="126"/>
      <c r="AL94" s="126"/>
      <c r="AM94" s="126"/>
      <c r="AN94" s="127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</row>
    <row r="95" spans="1:64" ht="12.75" customHeight="1">
      <c r="A95" s="59">
        <v>0</v>
      </c>
      <c r="B95" s="59"/>
      <c r="C95" s="59"/>
      <c r="D95" s="59"/>
      <c r="E95" s="59"/>
      <c r="F95" s="59"/>
      <c r="G95" s="78" t="s">
        <v>115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80"/>
      <c r="Z95" s="77" t="s">
        <v>87</v>
      </c>
      <c r="AA95" s="77"/>
      <c r="AB95" s="77"/>
      <c r="AC95" s="77"/>
      <c r="AD95" s="77"/>
      <c r="AE95" s="78" t="s">
        <v>81</v>
      </c>
      <c r="AF95" s="79"/>
      <c r="AG95" s="79"/>
      <c r="AH95" s="79"/>
      <c r="AI95" s="79"/>
      <c r="AJ95" s="79"/>
      <c r="AK95" s="79"/>
      <c r="AL95" s="79"/>
      <c r="AM95" s="79"/>
      <c r="AN95" s="80"/>
      <c r="AO95" s="92">
        <v>76263</v>
      </c>
      <c r="AP95" s="92"/>
      <c r="AQ95" s="92"/>
      <c r="AR95" s="92"/>
      <c r="AS95" s="92"/>
      <c r="AT95" s="92"/>
      <c r="AU95" s="92"/>
      <c r="AV95" s="92"/>
      <c r="AW95" s="92">
        <v>0</v>
      </c>
      <c r="AX95" s="92"/>
      <c r="AY95" s="92"/>
      <c r="AZ95" s="92"/>
      <c r="BA95" s="92"/>
      <c r="BB95" s="92"/>
      <c r="BC95" s="92"/>
      <c r="BD95" s="92"/>
      <c r="BE95" s="92">
        <v>76263</v>
      </c>
      <c r="BF95" s="92"/>
      <c r="BG95" s="92"/>
      <c r="BH95" s="92"/>
      <c r="BI95" s="92"/>
      <c r="BJ95" s="92"/>
      <c r="BK95" s="92"/>
      <c r="BL95" s="92"/>
    </row>
    <row r="96" spans="1:64" s="4" customFormat="1" ht="12.75" customHeight="1">
      <c r="A96" s="101">
        <v>0</v>
      </c>
      <c r="B96" s="101"/>
      <c r="C96" s="101"/>
      <c r="D96" s="101"/>
      <c r="E96" s="101"/>
      <c r="F96" s="101"/>
      <c r="G96" s="125" t="s">
        <v>88</v>
      </c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7"/>
      <c r="Z96" s="102"/>
      <c r="AA96" s="102"/>
      <c r="AB96" s="102"/>
      <c r="AC96" s="102"/>
      <c r="AD96" s="102"/>
      <c r="AE96" s="125"/>
      <c r="AF96" s="126"/>
      <c r="AG96" s="126"/>
      <c r="AH96" s="126"/>
      <c r="AI96" s="126"/>
      <c r="AJ96" s="126"/>
      <c r="AK96" s="126"/>
      <c r="AL96" s="126"/>
      <c r="AM96" s="126"/>
      <c r="AN96" s="127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</row>
    <row r="97" spans="1:64" ht="12.75" customHeight="1">
      <c r="A97" s="59">
        <v>0</v>
      </c>
      <c r="B97" s="59"/>
      <c r="C97" s="59"/>
      <c r="D97" s="59"/>
      <c r="E97" s="59"/>
      <c r="F97" s="59"/>
      <c r="G97" s="78" t="s">
        <v>89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80"/>
      <c r="Z97" s="77" t="s">
        <v>90</v>
      </c>
      <c r="AA97" s="77"/>
      <c r="AB97" s="77"/>
      <c r="AC97" s="77"/>
      <c r="AD97" s="77"/>
      <c r="AE97" s="78" t="s">
        <v>81</v>
      </c>
      <c r="AF97" s="79"/>
      <c r="AG97" s="79"/>
      <c r="AH97" s="79"/>
      <c r="AI97" s="79"/>
      <c r="AJ97" s="79"/>
      <c r="AK97" s="79"/>
      <c r="AL97" s="79"/>
      <c r="AM97" s="79"/>
      <c r="AN97" s="80"/>
      <c r="AO97" s="92">
        <v>100</v>
      </c>
      <c r="AP97" s="92"/>
      <c r="AQ97" s="92"/>
      <c r="AR97" s="92"/>
      <c r="AS97" s="92"/>
      <c r="AT97" s="92"/>
      <c r="AU97" s="92"/>
      <c r="AV97" s="92"/>
      <c r="AW97" s="92">
        <v>0</v>
      </c>
      <c r="AX97" s="92"/>
      <c r="AY97" s="92"/>
      <c r="AZ97" s="92"/>
      <c r="BA97" s="92"/>
      <c r="BB97" s="92"/>
      <c r="BC97" s="92"/>
      <c r="BD97" s="92"/>
      <c r="BE97" s="92">
        <v>100</v>
      </c>
      <c r="BF97" s="92"/>
      <c r="BG97" s="92"/>
      <c r="BH97" s="92"/>
      <c r="BI97" s="92"/>
      <c r="BJ97" s="92"/>
      <c r="BK97" s="92"/>
      <c r="BL97" s="92"/>
    </row>
    <row r="98" spans="41:64" ht="12.75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59" ht="16.5" customHeight="1">
      <c r="A100" s="87" t="s">
        <v>120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5"/>
      <c r="AO100" s="89" t="s">
        <v>121</v>
      </c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</row>
    <row r="101" spans="23:59" ht="12.75">
      <c r="W101" s="69" t="s">
        <v>5</v>
      </c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O101" s="69" t="s">
        <v>52</v>
      </c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</row>
    <row r="102" spans="1:6" ht="15.75" customHeight="1">
      <c r="A102" s="100" t="s">
        <v>3</v>
      </c>
      <c r="B102" s="100"/>
      <c r="C102" s="100"/>
      <c r="D102" s="100"/>
      <c r="E102" s="100"/>
      <c r="F102" s="100"/>
    </row>
    <row r="103" spans="1:45" ht="12.75" customHeight="1">
      <c r="A103" s="82" t="s">
        <v>95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</row>
    <row r="104" spans="1:45" ht="12.75">
      <c r="A104" s="84" t="s">
        <v>47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</row>
    <row r="105" spans="1:45" ht="10.5" customHeight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59" ht="15.75" customHeight="1">
      <c r="A106" s="87" t="s">
        <v>96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5"/>
      <c r="AO106" s="89" t="s">
        <v>97</v>
      </c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</row>
    <row r="107" spans="23:59" ht="12.75">
      <c r="W107" s="69" t="s">
        <v>5</v>
      </c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O107" s="69" t="s">
        <v>52</v>
      </c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</row>
    <row r="108" spans="1:8" ht="12.75">
      <c r="A108" s="85">
        <v>45205</v>
      </c>
      <c r="B108" s="86"/>
      <c r="C108" s="86"/>
      <c r="D108" s="86"/>
      <c r="E108" s="86"/>
      <c r="F108" s="86"/>
      <c r="G108" s="86"/>
      <c r="H108" s="86"/>
    </row>
    <row r="109" spans="1:17" ht="12.75">
      <c r="A109" s="69" t="s">
        <v>45</v>
      </c>
      <c r="B109" s="69"/>
      <c r="C109" s="69"/>
      <c r="D109" s="69"/>
      <c r="E109" s="69"/>
      <c r="F109" s="69"/>
      <c r="G109" s="69"/>
      <c r="H109" s="69"/>
      <c r="I109" s="17"/>
      <c r="J109" s="17"/>
      <c r="K109" s="17"/>
      <c r="L109" s="17"/>
      <c r="M109" s="17"/>
      <c r="N109" s="17"/>
      <c r="O109" s="17"/>
      <c r="P109" s="17"/>
      <c r="Q109" s="17"/>
    </row>
    <row r="110" ht="12.75">
      <c r="A110" s="24" t="s">
        <v>46</v>
      </c>
    </row>
  </sheetData>
  <mergeCells count="312">
    <mergeCell ref="A32:BL32"/>
    <mergeCell ref="D78:AA78"/>
    <mergeCell ref="A78:C78"/>
    <mergeCell ref="AB78:AI78"/>
    <mergeCell ref="AJ78:AQ78"/>
    <mergeCell ref="AS63:AZ63"/>
    <mergeCell ref="A62:C62"/>
    <mergeCell ref="D62:AB62"/>
    <mergeCell ref="AC62:AJ62"/>
    <mergeCell ref="AK62:AR62"/>
    <mergeCell ref="AB80:AI80"/>
    <mergeCell ref="D80:AA80"/>
    <mergeCell ref="AJ77:AQ77"/>
    <mergeCell ref="AR77:AY77"/>
    <mergeCell ref="AR80:AY80"/>
    <mergeCell ref="AJ80:AQ80"/>
    <mergeCell ref="AR78:AY78"/>
    <mergeCell ref="A63:C63"/>
    <mergeCell ref="D63:AB63"/>
    <mergeCell ref="AC63:AJ63"/>
    <mergeCell ref="AK63:AR63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G90:Y90"/>
    <mergeCell ref="Z90:AD90"/>
    <mergeCell ref="AE90:AN90"/>
    <mergeCell ref="AO90:AV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G88:Y88"/>
    <mergeCell ref="AJ75:AQ75"/>
    <mergeCell ref="AR81:AY81"/>
    <mergeCell ref="A81:C81"/>
    <mergeCell ref="D81:AA81"/>
    <mergeCell ref="AB81:AI81"/>
    <mergeCell ref="AJ81:AQ81"/>
    <mergeCell ref="A77:C77"/>
    <mergeCell ref="A80:C80"/>
    <mergeCell ref="D77:AA77"/>
    <mergeCell ref="AB77:AI77"/>
    <mergeCell ref="AJ74:AQ74"/>
    <mergeCell ref="AR75:AY75"/>
    <mergeCell ref="A76:C76"/>
    <mergeCell ref="D76:AA76"/>
    <mergeCell ref="AB76:AI76"/>
    <mergeCell ref="AJ76:AQ76"/>
    <mergeCell ref="AR76:AY76"/>
    <mergeCell ref="A75:C75"/>
    <mergeCell ref="D75:AA75"/>
    <mergeCell ref="AB75:AI75"/>
    <mergeCell ref="AS61:AZ61"/>
    <mergeCell ref="A65:C65"/>
    <mergeCell ref="D65:AB65"/>
    <mergeCell ref="AC65:AJ65"/>
    <mergeCell ref="AK65:AR65"/>
    <mergeCell ref="AS65:AZ65"/>
    <mergeCell ref="A61:C61"/>
    <mergeCell ref="D61:AB61"/>
    <mergeCell ref="AC61:AJ61"/>
    <mergeCell ref="AS62:AZ62"/>
    <mergeCell ref="AK61:AR61"/>
    <mergeCell ref="A60:C60"/>
    <mergeCell ref="D60:AB60"/>
    <mergeCell ref="AC60:AJ60"/>
    <mergeCell ref="AK60:AR60"/>
    <mergeCell ref="A59:C59"/>
    <mergeCell ref="D59:AB59"/>
    <mergeCell ref="AC59:AJ59"/>
    <mergeCell ref="AK59:AR59"/>
    <mergeCell ref="A58:C58"/>
    <mergeCell ref="D58:AB58"/>
    <mergeCell ref="AC58:AJ58"/>
    <mergeCell ref="AK58:AR58"/>
    <mergeCell ref="AS58:AZ58"/>
    <mergeCell ref="A49:F49"/>
    <mergeCell ref="G49:BL4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5:BD85"/>
    <mergeCell ref="BE85:BL85"/>
    <mergeCell ref="AS53:AZ54"/>
    <mergeCell ref="D53:AB54"/>
    <mergeCell ref="D55:AB55"/>
    <mergeCell ref="D56:AB56"/>
    <mergeCell ref="AC55:AJ55"/>
    <mergeCell ref="AC56:AJ56"/>
    <mergeCell ref="AK55:AR55"/>
    <mergeCell ref="AK56:AR56"/>
    <mergeCell ref="BE87:BL87"/>
    <mergeCell ref="AO86:AV86"/>
    <mergeCell ref="AW86:BD86"/>
    <mergeCell ref="BE86:BL86"/>
    <mergeCell ref="AW87:BD87"/>
    <mergeCell ref="AO87:AV87"/>
    <mergeCell ref="AS59:AZ59"/>
    <mergeCell ref="AS60:AZ60"/>
    <mergeCell ref="A28:BL28"/>
    <mergeCell ref="A29:BL29"/>
    <mergeCell ref="A30:BL30"/>
    <mergeCell ref="A53:C54"/>
    <mergeCell ref="A52:AZ52"/>
    <mergeCell ref="A51:AZ51"/>
    <mergeCell ref="AC53:AJ54"/>
    <mergeCell ref="A42:BL42"/>
    <mergeCell ref="G46:BL46"/>
    <mergeCell ref="G47:BL47"/>
    <mergeCell ref="A67:BL67"/>
    <mergeCell ref="A57:C57"/>
    <mergeCell ref="U22:AD22"/>
    <mergeCell ref="AE22:AR22"/>
    <mergeCell ref="AK57:AR57"/>
    <mergeCell ref="AS57:AZ57"/>
    <mergeCell ref="G36:BL36"/>
    <mergeCell ref="AS56:AZ56"/>
    <mergeCell ref="AS55:AZ55"/>
    <mergeCell ref="A25:BL25"/>
    <mergeCell ref="A55:C55"/>
    <mergeCell ref="A56:C56"/>
    <mergeCell ref="G48:BL48"/>
    <mergeCell ref="AO1:BL1"/>
    <mergeCell ref="A26:BL26"/>
    <mergeCell ref="A35:BL35"/>
    <mergeCell ref="A38:F38"/>
    <mergeCell ref="G38:BL38"/>
    <mergeCell ref="A36:F36"/>
    <mergeCell ref="A27:BL27"/>
    <mergeCell ref="A48:F48"/>
    <mergeCell ref="BE84:BL84"/>
    <mergeCell ref="A73:C73"/>
    <mergeCell ref="D73:AA73"/>
    <mergeCell ref="AB73:AI73"/>
    <mergeCell ref="AJ73:AQ73"/>
    <mergeCell ref="AR73:AY73"/>
    <mergeCell ref="Z84:AD84"/>
    <mergeCell ref="G84:Y84"/>
    <mergeCell ref="AR74:AY74"/>
    <mergeCell ref="A74:C74"/>
    <mergeCell ref="AO100:BG100"/>
    <mergeCell ref="A102:F102"/>
    <mergeCell ref="A87:F87"/>
    <mergeCell ref="Z87:AD87"/>
    <mergeCell ref="AE87:AN87"/>
    <mergeCell ref="A100:V100"/>
    <mergeCell ref="W100:AM100"/>
    <mergeCell ref="W101:AM101"/>
    <mergeCell ref="A88:F88"/>
    <mergeCell ref="AO101:BG101"/>
    <mergeCell ref="A71:C71"/>
    <mergeCell ref="AR71:AY71"/>
    <mergeCell ref="A72:C72"/>
    <mergeCell ref="D72:AA72"/>
    <mergeCell ref="AB72:AI72"/>
    <mergeCell ref="AJ72:AQ72"/>
    <mergeCell ref="AR72:AY72"/>
    <mergeCell ref="AJ71:AQ71"/>
    <mergeCell ref="AO84:AV84"/>
    <mergeCell ref="AB69:AI70"/>
    <mergeCell ref="AJ69:AQ70"/>
    <mergeCell ref="AR69:AY70"/>
    <mergeCell ref="G85:Y85"/>
    <mergeCell ref="AO85:AV85"/>
    <mergeCell ref="Z85:AD85"/>
    <mergeCell ref="AE85:AN85"/>
    <mergeCell ref="AW84:BD84"/>
    <mergeCell ref="D74:AA74"/>
    <mergeCell ref="AB74:AI74"/>
    <mergeCell ref="AO2:BL2"/>
    <mergeCell ref="AO6:BF6"/>
    <mergeCell ref="AO4:BL4"/>
    <mergeCell ref="AO5:BL5"/>
    <mergeCell ref="AO3:BL3"/>
    <mergeCell ref="A22:T22"/>
    <mergeCell ref="AS22:BC22"/>
    <mergeCell ref="BD22:BL22"/>
    <mergeCell ref="T23:W23"/>
    <mergeCell ref="A23:H23"/>
    <mergeCell ref="I23:S23"/>
    <mergeCell ref="AO107:BG107"/>
    <mergeCell ref="A41:BL41"/>
    <mergeCell ref="A68:AY68"/>
    <mergeCell ref="A47:F47"/>
    <mergeCell ref="A44:BL44"/>
    <mergeCell ref="A45:F45"/>
    <mergeCell ref="G45:BL45"/>
    <mergeCell ref="A46:F46"/>
    <mergeCell ref="AC57:AJ57"/>
    <mergeCell ref="AK53:AR54"/>
    <mergeCell ref="A83:BL83"/>
    <mergeCell ref="A84:F84"/>
    <mergeCell ref="AE84:AN84"/>
    <mergeCell ref="A109:H109"/>
    <mergeCell ref="A103:AS103"/>
    <mergeCell ref="A104:AS104"/>
    <mergeCell ref="A108:H108"/>
    <mergeCell ref="A106:V106"/>
    <mergeCell ref="W106:AM106"/>
    <mergeCell ref="AO106:BG106"/>
    <mergeCell ref="W107:AM107"/>
    <mergeCell ref="A85:F85"/>
    <mergeCell ref="A86:F86"/>
    <mergeCell ref="Z86:AD86"/>
    <mergeCell ref="G86:Y86"/>
    <mergeCell ref="G87:Y87"/>
    <mergeCell ref="AE86:AN86"/>
    <mergeCell ref="Z88:AD88"/>
    <mergeCell ref="AE88:AN88"/>
    <mergeCell ref="A90:F90"/>
    <mergeCell ref="A31:BL31"/>
    <mergeCell ref="A69:C70"/>
    <mergeCell ref="D71:AA71"/>
    <mergeCell ref="AB71:AI71"/>
    <mergeCell ref="D57:AB57"/>
    <mergeCell ref="A39:F39"/>
    <mergeCell ref="G39:BL39"/>
    <mergeCell ref="A37:F37"/>
    <mergeCell ref="G37:BL37"/>
    <mergeCell ref="D69:AA70"/>
    <mergeCell ref="A33:BL33"/>
    <mergeCell ref="BM33:DX33"/>
    <mergeCell ref="DY33:GJ33"/>
    <mergeCell ref="GK33:IV33"/>
    <mergeCell ref="AS64:AZ64"/>
    <mergeCell ref="A79:C79"/>
    <mergeCell ref="D79:AA79"/>
    <mergeCell ref="AB79:AI79"/>
    <mergeCell ref="AJ79:AQ79"/>
    <mergeCell ref="AR79:AY79"/>
    <mergeCell ref="A64:C64"/>
    <mergeCell ref="D64:AB64"/>
    <mergeCell ref="AC64:AJ64"/>
    <mergeCell ref="AK64:AR64"/>
  </mergeCells>
  <conditionalFormatting sqref="H87:L87 G87:G97">
    <cfRule type="cellIs" priority="1" dxfId="0" operator="equal" stopIfTrue="1">
      <formula>$G86</formula>
    </cfRule>
  </conditionalFormatting>
  <conditionalFormatting sqref="D65">
    <cfRule type="cellIs" priority="2" dxfId="0" operator="equal" stopIfTrue="1">
      <formula>$D61</formula>
    </cfRule>
  </conditionalFormatting>
  <conditionalFormatting sqref="D57:D62 D64">
    <cfRule type="cellIs" priority="3" dxfId="0" operator="equal" stopIfTrue="1">
      <formula>$D56</formula>
    </cfRule>
  </conditionalFormatting>
  <conditionalFormatting sqref="D63">
    <cfRule type="cellIs" priority="4" dxfId="0" operator="equal" stopIfTrue="1">
      <formula>$D61</formula>
    </cfRule>
  </conditionalFormatting>
  <conditionalFormatting sqref="A87:F97">
    <cfRule type="cellIs" priority="5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2023-10-09T09:36:17Z</cp:lastPrinted>
  <dcterms:created xsi:type="dcterms:W3CDTF">2016-08-15T09:54:21Z</dcterms:created>
  <dcterms:modified xsi:type="dcterms:W3CDTF">2023-10-16T08:44:31Z</dcterms:modified>
  <cp:category/>
  <cp:version/>
  <cp:contentType/>
  <cp:contentStatus/>
</cp:coreProperties>
</file>