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0640" windowHeight="11760" activeTab="0"/>
  </bookViews>
  <sheets>
    <sheet name="КПК0813242" sheetId="1" r:id="rId1"/>
  </sheets>
  <definedNames>
    <definedName name="_xlnm.Print_Area" localSheetId="0">'КПК0813242'!$A$1:$BM$116</definedName>
  </definedNames>
  <calcPr fullCalcOnLoad="1" refMode="R1C1"/>
</workbook>
</file>

<file path=xl/sharedStrings.xml><?xml version="1.0" encoding="utf-8"?>
<sst xmlns="http://schemas.openxmlformats.org/spreadsheetml/2006/main" count="176" uniqueCount="128">
  <si>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</si>
  <si>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</si>
  <si>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</si>
  <si>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</si>
  <si>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</si>
  <si>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</si>
  <si>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</si>
  <si>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</si>
  <si>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</si>
  <si>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</si>
  <si>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</si>
  <si>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</si>
  <si>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</si>
  <si>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</si>
  <si>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</si>
  <si>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</si>
  <si>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</si>
  <si>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</si>
  <si>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</si>
  <si>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</si>
  <si>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</si>
  <si>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</si>
  <si>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</si>
  <si>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</si>
  <si>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</si>
  <si>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</si>
  <si>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</si>
  <si>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</si>
  <si>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</si>
  <si>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</si>
  <si>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</si>
  <si>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</si>
  <si>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</si>
  <si>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</si>
  <si>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</si>
  <si>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</si>
  <si>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</si>
  <si>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</si>
  <si>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</si>
  <si>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</si>
  <si>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</si>
  <si>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</si>
  <si>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</si>
  <si>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</si>
  <si>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</si>
  <si>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</si>
  <si>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</si>
  <si>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</si>
  <si>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</si>
  <si>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</si>
  <si>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</si>
  <si>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</si>
  <si>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</si>
  <si>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</si>
  <si>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</si>
  <si>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</si>
  <si>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</si>
  <si>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</si>
  <si>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</si>
  <si>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</si>
  <si>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</si>
  <si>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</si>
  <si>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</si>
  <si>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</si>
  <si>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</si>
  <si>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</si>
  <si>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</si>
  <si>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Підтримка осіб Чортківської міської територіальної громади, які страждають на рідкісні захворювання</t>
  </si>
  <si>
    <t>УСЬОГО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</si>
  <si>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</si>
  <si>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</si>
  <si>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продукту</t>
  </si>
  <si>
    <t>Z1</t>
  </si>
  <si>
    <t>Кількість одержувачів  фінансової допомоги з них:</t>
  </si>
  <si>
    <t>осіб</t>
  </si>
  <si>
    <t>Звітність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</si>
  <si>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</si>
  <si>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</si>
  <si>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</si>
  <si>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ефективності</t>
  </si>
  <si>
    <t>Середні витрати проведення одного учасника регіонального заходу</t>
  </si>
  <si>
    <t>грн.</t>
  </si>
  <si>
    <t>середній розмір фінансової допомоги хворим на рідкісні захворювання</t>
  </si>
  <si>
    <t>грн/місяць</t>
  </si>
  <si>
    <t>середній розмір одноразової грошової допомоги</t>
  </si>
  <si>
    <t>середній розмір фінансової допомоги членам сімей загиблих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</si>
  <si>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</si>
  <si>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</si>
  <si>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</si>
  <si>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</si>
  <si>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</si>
  <si>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</si>
  <si>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</si>
  <si>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</si>
  <si>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38743174</t>
  </si>
  <si>
    <t>1955400000</t>
  </si>
  <si>
    <t>гривень</t>
  </si>
  <si>
    <t>0813242</t>
  </si>
  <si>
    <t>Інші заходи у сфері соціального захисту і соціального забезпечення</t>
  </si>
  <si>
    <t>Управління соціального захисту та охорони здоров`я  Чортківської міської ради</t>
  </si>
  <si>
    <t>0810000</t>
  </si>
  <si>
    <t>3242</t>
  </si>
  <si>
    <t>1090</t>
  </si>
  <si>
    <t>Надія БОЙКО</t>
  </si>
  <si>
    <t>Начальник фінансового управління</t>
  </si>
  <si>
    <t>грн</t>
  </si>
  <si>
    <t>Програма підтримки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 на 2023-2025 роки</t>
  </si>
  <si>
    <t>Підтримка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військовослужбовців.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</si>
  <si>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сотні, постраждалих учасників Революції Гідності</t>
  </si>
  <si>
    <t>Програма підтримки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сотні, постраждалих учасників Революції Гідності на 2020-2024 роки</t>
  </si>
  <si>
    <t>бюджетної програми місцевого бюджету на 2023  рік</t>
  </si>
  <si>
    <t xml:space="preserve">Бюджетний кодекс України;
Закон України "Про державний бюджет України на 2023 рік" від 03.11.2022 року №2710-ІХ;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09.12.2022 р. №1159 "Про схвалення Програми підтримки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 на 2023-2025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12.01.2023 р. "Про внесення змін і доповнень до рішення сесії міської ради від 09.12.2022 р. № 1211 "Про бюджет Чортківської міської територіальної      громади на 2023 рік"                                                                                                   </t>
  </si>
  <si>
    <t>Рішення сесії міської ради від 28.04.2023 р. № 1415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</si>
  <si>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27.06.2023 р. № 1511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</si>
  <si>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26.07.2023 р. № 1552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</si>
  <si>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</si>
  <si>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</si>
  <si>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</si>
  <si>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01.09.2023 р. № 1616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</si>
  <si>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</si>
  <si>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</si>
  <si>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Підтримка малозабезпечених громадян ЧМТГ "Турбота" на 2021-2023 роки</t>
  </si>
  <si>
    <t>Програма соц. підрим. малозазезпечених верств громадян ЧМТГ "Турбота" на 2021-2023 роки.</t>
  </si>
  <si>
    <t>Кількість учасників регіональних заходів (військовослужбовців)</t>
  </si>
  <si>
    <t>середній розмір грошової допомоги учасникам (військовослужбовців)</t>
  </si>
  <si>
    <t>Рішення сесії міської ради від 24.12.2020 року №96 "Про затвердження Програми  соціальної підтримки малозахищених верств громадян Чортківської міської територіальної громади "Турбота" на 2021-2023 роки"</t>
  </si>
  <si>
    <t>48-од</t>
  </si>
  <si>
    <t>Рішення сесії міської ради від 08.12.2023 р. № 1791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</si>
</sst>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 quotePrefix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 quotePrefix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horizontal="center"/>
    </xf>
    <xf numFmtId="14" fontId="1" fillId="0" borderId="14" xfId="0" applyNumberFormat="1" applyFont="1" applyBorder="1" applyAlignment="1" quotePrefix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4" fillId="0" borderId="13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13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4" fontId="54" fillId="0" borderId="13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6" fillId="0" borderId="14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180" fontId="54" fillId="0" borderId="13" xfId="0" applyNumberFormat="1" applyFont="1" applyBorder="1" applyAlignment="1">
      <alignment horizontal="center" vertical="center" wrapText="1"/>
    </xf>
    <xf numFmtId="180" fontId="54" fillId="0" borderId="10" xfId="0" applyNumberFormat="1" applyFont="1" applyBorder="1" applyAlignment="1">
      <alignment horizontal="center" vertical="center" wrapText="1"/>
    </xf>
    <xf numFmtId="180" fontId="54" fillId="0" borderId="11" xfId="0" applyNumberFormat="1" applyFont="1" applyBorder="1" applyAlignment="1">
      <alignment horizontal="center" vertical="center" wrapText="1"/>
    </xf>
    <xf numFmtId="180" fontId="54" fillId="0" borderId="12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57" fillId="0" borderId="11" xfId="0" applyNumberFormat="1" applyFont="1" applyBorder="1" applyAlignment="1">
      <alignment horizontal="center" vertical="center" wrapText="1"/>
    </xf>
    <xf numFmtId="0" fontId="57" fillId="0" borderId="12" xfId="0" applyNumberFormat="1" applyFont="1" applyBorder="1" applyAlignment="1">
      <alignment horizontal="center" vertical="center" wrapText="1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13" xfId="0" applyNumberFormat="1" applyFont="1" applyBorder="1" applyAlignment="1">
      <alignment horizontal="left" vertical="center" wrapText="1"/>
    </xf>
    <xf numFmtId="0" fontId="57" fillId="0" borderId="10" xfId="0" applyNumberFormat="1" applyFont="1" applyBorder="1" applyAlignment="1">
      <alignment horizontal="left" vertical="center" wrapText="1"/>
    </xf>
    <xf numFmtId="4" fontId="57" fillId="0" borderId="13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10" xfId="0" applyNumberFormat="1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6"/>
  <sheetViews>
    <sheetView tabSelected="1" zoomScaleSheetLayoutView="100" zoomScalePageLayoutView="0" workbookViewId="0" topLeftCell="A61">
      <selection activeCell="BG67" sqref="BG67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106" t="s">
        <v>35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125" t="s">
        <v>91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41:64" ht="31.5" customHeight="1">
      <c r="AO4" s="133" t="s">
        <v>92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41:64" ht="12.75">
      <c r="AO5" s="134" t="s">
        <v>20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41:58" ht="7.5" customHeight="1"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41:58" ht="12.75" customHeight="1">
      <c r="AO7" s="135">
        <v>45273</v>
      </c>
      <c r="AP7" s="85"/>
      <c r="AQ7" s="85"/>
      <c r="AR7" s="85"/>
      <c r="AS7" s="85"/>
      <c r="AT7" s="85"/>
      <c r="AU7" s="85"/>
      <c r="AV7" s="1" t="s">
        <v>63</v>
      </c>
      <c r="AW7" s="118" t="s">
        <v>126</v>
      </c>
      <c r="AX7" s="85"/>
      <c r="AY7" s="85"/>
      <c r="AZ7" s="85"/>
      <c r="BA7" s="85"/>
      <c r="BB7" s="85"/>
      <c r="BC7" s="85"/>
      <c r="BD7" s="85"/>
      <c r="BE7" s="85"/>
      <c r="BF7" s="85"/>
    </row>
    <row r="8" spans="41:58" ht="12.75" customHeight="1">
      <c r="AO8" s="49"/>
      <c r="AP8" s="50"/>
      <c r="AQ8" s="50"/>
      <c r="AR8" s="50"/>
      <c r="AS8" s="50"/>
      <c r="AT8" s="50"/>
      <c r="AU8" s="50"/>
      <c r="AW8" s="51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2.7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ht="1.5" customHeight="1"/>
    <row r="11" spans="1:64" ht="20.25" customHeight="1">
      <c r="A11" s="81" t="s">
        <v>21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21" customHeight="1">
      <c r="A12" s="81" t="s">
        <v>110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ht="14.25" customHeight="1">
      <c r="A14" s="25" t="s">
        <v>53</v>
      </c>
      <c r="B14" s="82" t="s">
        <v>90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4"/>
      <c r="N14" s="127" t="s">
        <v>92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5"/>
      <c r="AU14" s="82" t="s">
        <v>94</v>
      </c>
      <c r="AV14" s="83"/>
      <c r="AW14" s="83"/>
      <c r="AX14" s="83"/>
      <c r="AY14" s="83"/>
      <c r="AZ14" s="83"/>
      <c r="BA14" s="83"/>
      <c r="BB14" s="8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ht="24" customHeight="1">
      <c r="A15" s="33"/>
      <c r="B15" s="77" t="s">
        <v>56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33"/>
      <c r="N15" s="128" t="s">
        <v>62</v>
      </c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33"/>
      <c r="AU15" s="77" t="s">
        <v>55</v>
      </c>
      <c r="AV15" s="77"/>
      <c r="AW15" s="77"/>
      <c r="AX15" s="77"/>
      <c r="AY15" s="77"/>
      <c r="AZ15" s="77"/>
      <c r="BA15" s="77"/>
      <c r="BB15" s="77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57:64" ht="12.75">
      <c r="BE16" s="29"/>
      <c r="BF16" s="29"/>
      <c r="BG16" s="29"/>
      <c r="BH16" s="29"/>
      <c r="BI16" s="29"/>
      <c r="BJ16" s="29"/>
      <c r="BK16" s="29"/>
      <c r="BL16" s="29"/>
    </row>
    <row r="17" spans="1:75" ht="15" customHeight="1">
      <c r="A17" s="36" t="s">
        <v>4</v>
      </c>
      <c r="B17" s="82" t="s">
        <v>100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4"/>
      <c r="N17" s="127" t="s">
        <v>99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5"/>
      <c r="AU17" s="82" t="s">
        <v>94</v>
      </c>
      <c r="AV17" s="83"/>
      <c r="AW17" s="83"/>
      <c r="AX17" s="83"/>
      <c r="AY17" s="83"/>
      <c r="AZ17" s="83"/>
      <c r="BA17" s="83"/>
      <c r="BB17" s="8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5" ht="24" customHeight="1">
      <c r="A18" s="32"/>
      <c r="B18" s="77" t="s">
        <v>56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33"/>
      <c r="N18" s="128" t="s">
        <v>61</v>
      </c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33"/>
      <c r="AU18" s="77" t="s">
        <v>55</v>
      </c>
      <c r="AV18" s="77"/>
      <c r="AW18" s="77"/>
      <c r="AX18" s="77"/>
      <c r="AY18" s="77"/>
      <c r="AZ18" s="77"/>
      <c r="BA18" s="77"/>
      <c r="BB18" s="77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ht="12.75"/>
    <row r="20" spans="1:79" ht="28.5" customHeight="1">
      <c r="A20" s="25" t="s">
        <v>54</v>
      </c>
      <c r="B20" s="82" t="s">
        <v>97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2" t="s">
        <v>101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6"/>
      <c r="AA20" s="82" t="s">
        <v>102</v>
      </c>
      <c r="AB20" s="83"/>
      <c r="AC20" s="83"/>
      <c r="AD20" s="83"/>
      <c r="AE20" s="83"/>
      <c r="AF20" s="83"/>
      <c r="AG20" s="83"/>
      <c r="AH20" s="83"/>
      <c r="AI20" s="83"/>
      <c r="AJ20" s="26"/>
      <c r="AK20" s="84" t="s">
        <v>98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6"/>
      <c r="BE20" s="82" t="s">
        <v>95</v>
      </c>
      <c r="BF20" s="83"/>
      <c r="BG20" s="83"/>
      <c r="BH20" s="83"/>
      <c r="BI20" s="83"/>
      <c r="BJ20" s="83"/>
      <c r="BK20" s="83"/>
      <c r="BL20" s="8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2:79" ht="25.5" customHeight="1">
      <c r="B21" s="77" t="s">
        <v>56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N21" s="77" t="s">
        <v>57</v>
      </c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28"/>
      <c r="AA21" s="87" t="s">
        <v>58</v>
      </c>
      <c r="AB21" s="87"/>
      <c r="AC21" s="87"/>
      <c r="AD21" s="87"/>
      <c r="AE21" s="87"/>
      <c r="AF21" s="87"/>
      <c r="AG21" s="87"/>
      <c r="AH21" s="87"/>
      <c r="AI21" s="87"/>
      <c r="AJ21" s="28"/>
      <c r="AK21" s="86" t="s">
        <v>59</v>
      </c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28"/>
      <c r="BE21" s="77" t="s">
        <v>60</v>
      </c>
      <c r="BF21" s="77"/>
      <c r="BG21" s="77"/>
      <c r="BH21" s="77"/>
      <c r="BI21" s="77"/>
      <c r="BJ21" s="77"/>
      <c r="BK21" s="77"/>
      <c r="BL21" s="77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64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24.75" customHeight="1">
      <c r="A23" s="126" t="s">
        <v>50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07">
        <f>AS23+I24</f>
        <v>6183000</v>
      </c>
      <c r="V23" s="107"/>
      <c r="W23" s="107"/>
      <c r="X23" s="107"/>
      <c r="Y23" s="107"/>
      <c r="Z23" s="107"/>
      <c r="AA23" s="107"/>
      <c r="AB23" s="107"/>
      <c r="AC23" s="107"/>
      <c r="AD23" s="107"/>
      <c r="AE23" s="108" t="s">
        <v>51</v>
      </c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7">
        <f>4200000+298000-150000+30000+50000+125000+250000+250000+140000+300000-50000+740000</f>
        <v>6183000</v>
      </c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12" t="s">
        <v>23</v>
      </c>
      <c r="BE23" s="112"/>
      <c r="BF23" s="112"/>
      <c r="BG23" s="112"/>
      <c r="BH23" s="112"/>
      <c r="BI23" s="112"/>
      <c r="BJ23" s="112"/>
      <c r="BK23" s="112"/>
      <c r="BL23" s="112"/>
    </row>
    <row r="24" spans="1:64" ht="24.75" customHeight="1">
      <c r="A24" s="112" t="s">
        <v>22</v>
      </c>
      <c r="B24" s="112"/>
      <c r="C24" s="112"/>
      <c r="D24" s="112"/>
      <c r="E24" s="112"/>
      <c r="F24" s="112"/>
      <c r="G24" s="112"/>
      <c r="H24" s="112"/>
      <c r="I24" s="107">
        <v>0</v>
      </c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12" t="s">
        <v>24</v>
      </c>
      <c r="U24" s="112"/>
      <c r="V24" s="112"/>
      <c r="W24" s="112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24.75" customHeight="1">
      <c r="A25" s="7"/>
      <c r="B25" s="7"/>
      <c r="C25" s="7"/>
      <c r="D25" s="7"/>
      <c r="E25" s="7"/>
      <c r="F25" s="7"/>
      <c r="G25" s="7"/>
      <c r="H25" s="7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12.75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64" ht="187.5" customHeight="1">
      <c r="A28" s="113" t="s">
        <v>111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64" ht="31.5" customHeight="1">
      <c r="A29" s="139" t="s">
        <v>125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64" ht="30" customHeight="1">
      <c r="A30" s="131" t="s">
        <v>112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</row>
    <row r="31" spans="1:64" ht="30" customHeight="1">
      <c r="A31" s="130" t="s">
        <v>113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</row>
    <row r="32" spans="1:64" ht="30" customHeight="1">
      <c r="A32" s="130" t="s">
        <v>114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</row>
    <row r="33" spans="1:64" ht="31.5" customHeight="1">
      <c r="A33" s="130" t="s">
        <v>117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</row>
    <row r="34" spans="1:64" ht="31.5" customHeight="1">
      <c r="A34" s="130" t="s">
        <v>118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</row>
    <row r="35" spans="1:64" ht="31.5" customHeight="1">
      <c r="A35" s="130" t="s">
        <v>119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</row>
    <row r="36" spans="1:64" ht="31.5" customHeight="1">
      <c r="A36" s="130" t="s">
        <v>120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</row>
    <row r="37" spans="1:64" ht="31.5" customHeight="1">
      <c r="A37" s="130" t="s">
        <v>127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</row>
    <row r="38" spans="1:64" ht="31.5" customHeight="1">
      <c r="A38" s="46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spans="1:64" ht="19.5" customHeight="1">
      <c r="A39" s="112" t="s">
        <v>36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</row>
    <row r="40" spans="1:64" ht="27.75" customHeight="1">
      <c r="A40" s="117" t="s">
        <v>28</v>
      </c>
      <c r="B40" s="117"/>
      <c r="C40" s="117"/>
      <c r="D40" s="117"/>
      <c r="E40" s="117"/>
      <c r="F40" s="117"/>
      <c r="G40" s="109" t="s">
        <v>40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1"/>
    </row>
    <row r="41" spans="1:64" ht="15" hidden="1">
      <c r="A41" s="61">
        <v>1</v>
      </c>
      <c r="B41" s="61"/>
      <c r="C41" s="61"/>
      <c r="D41" s="61"/>
      <c r="E41" s="61"/>
      <c r="F41" s="61"/>
      <c r="G41" s="109">
        <v>2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</row>
    <row r="42" spans="1:79" ht="10.5" customHeight="1" hidden="1">
      <c r="A42" s="63" t="s">
        <v>33</v>
      </c>
      <c r="B42" s="63"/>
      <c r="C42" s="63"/>
      <c r="D42" s="63"/>
      <c r="E42" s="63"/>
      <c r="F42" s="63"/>
      <c r="G42" s="114" t="s">
        <v>7</v>
      </c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6"/>
      <c r="CA42" s="1" t="s">
        <v>49</v>
      </c>
    </row>
    <row r="43" spans="1:79" ht="12.75" customHeight="1">
      <c r="A43" s="63">
        <v>1</v>
      </c>
      <c r="B43" s="63"/>
      <c r="C43" s="63"/>
      <c r="D43" s="63"/>
      <c r="E43" s="63"/>
      <c r="F43" s="63"/>
      <c r="G43" s="55" t="s">
        <v>64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5"/>
      <c r="CA43" s="1" t="s">
        <v>48</v>
      </c>
    </row>
    <row r="44" spans="1:64" ht="12.75" customHeight="1">
      <c r="A44" s="2"/>
      <c r="B44" s="2"/>
      <c r="C44" s="2"/>
      <c r="D44" s="2"/>
      <c r="E44" s="2"/>
      <c r="F44" s="2"/>
      <c r="G44" s="39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64" ht="12.75" customHeight="1">
      <c r="A45" s="2"/>
      <c r="B45" s="2"/>
      <c r="C45" s="2"/>
      <c r="D45" s="2"/>
      <c r="E45" s="2"/>
      <c r="F45" s="2"/>
      <c r="G45" s="39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</row>
    <row r="46" spans="1:64" ht="17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</row>
    <row r="47" spans="1:64" ht="21.75" customHeight="1">
      <c r="A47" s="112" t="s">
        <v>38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</row>
    <row r="48" spans="1:64" ht="21.75" customHeight="1">
      <c r="A48" s="113" t="s">
        <v>65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</row>
    <row r="49" spans="1:64" ht="12.75" customHeight="1" hidden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</row>
    <row r="50" spans="1:64" ht="15.75" customHeight="1">
      <c r="A50" s="112" t="s">
        <v>39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</row>
    <row r="51" spans="1:64" ht="27.75" customHeight="1">
      <c r="A51" s="117" t="s">
        <v>28</v>
      </c>
      <c r="B51" s="117"/>
      <c r="C51" s="117"/>
      <c r="D51" s="117"/>
      <c r="E51" s="117"/>
      <c r="F51" s="117"/>
      <c r="G51" s="109" t="s">
        <v>25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1"/>
    </row>
    <row r="52" spans="1:64" ht="15" hidden="1">
      <c r="A52" s="61">
        <v>1</v>
      </c>
      <c r="B52" s="61"/>
      <c r="C52" s="61"/>
      <c r="D52" s="61"/>
      <c r="E52" s="61"/>
      <c r="F52" s="61"/>
      <c r="G52" s="109">
        <v>2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1"/>
    </row>
    <row r="53" spans="1:79" ht="10.5" customHeight="1" hidden="1">
      <c r="A53" s="63" t="s">
        <v>6</v>
      </c>
      <c r="B53" s="63"/>
      <c r="C53" s="63"/>
      <c r="D53" s="63"/>
      <c r="E53" s="63"/>
      <c r="F53" s="63"/>
      <c r="G53" s="114" t="s">
        <v>7</v>
      </c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6"/>
      <c r="CA53" s="1" t="s">
        <v>11</v>
      </c>
    </row>
    <row r="54" spans="1:79" ht="21.75" customHeight="1">
      <c r="A54" s="63">
        <v>1</v>
      </c>
      <c r="B54" s="63"/>
      <c r="C54" s="63"/>
      <c r="D54" s="63"/>
      <c r="E54" s="63"/>
      <c r="F54" s="63"/>
      <c r="G54" s="55" t="s">
        <v>65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5"/>
      <c r="CA54" s="1" t="s">
        <v>12</v>
      </c>
    </row>
    <row r="55" spans="1:64" ht="12.75" hidden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24" customHeight="1">
      <c r="A56" s="112" t="s">
        <v>41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64" ht="24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4" ht="15" customHeight="1">
      <c r="A58" s="62" t="s">
        <v>96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22"/>
      <c r="BB58" s="22"/>
      <c r="BC58" s="22"/>
      <c r="BD58" s="22"/>
      <c r="BE58" s="22"/>
      <c r="BF58" s="22"/>
      <c r="BG58" s="22"/>
      <c r="BH58" s="22"/>
      <c r="BI58" s="6"/>
      <c r="BJ58" s="6"/>
      <c r="BK58" s="6"/>
      <c r="BL58" s="6"/>
    </row>
    <row r="59" spans="1:60" ht="15.75" customHeight="1">
      <c r="A59" s="61" t="s">
        <v>28</v>
      </c>
      <c r="B59" s="61"/>
      <c r="C59" s="61"/>
      <c r="D59" s="100" t="s">
        <v>26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2"/>
      <c r="AC59" s="61" t="s">
        <v>29</v>
      </c>
      <c r="AD59" s="61"/>
      <c r="AE59" s="61"/>
      <c r="AF59" s="61"/>
      <c r="AG59" s="61"/>
      <c r="AH59" s="61"/>
      <c r="AI59" s="61"/>
      <c r="AJ59" s="61"/>
      <c r="AK59" s="61" t="s">
        <v>30</v>
      </c>
      <c r="AL59" s="61"/>
      <c r="AM59" s="61"/>
      <c r="AN59" s="61"/>
      <c r="AO59" s="61"/>
      <c r="AP59" s="61"/>
      <c r="AQ59" s="61"/>
      <c r="AR59" s="61"/>
      <c r="AS59" s="61" t="s">
        <v>27</v>
      </c>
      <c r="AT59" s="61"/>
      <c r="AU59" s="61"/>
      <c r="AV59" s="61"/>
      <c r="AW59" s="61"/>
      <c r="AX59" s="61"/>
      <c r="AY59" s="61"/>
      <c r="AZ59" s="61"/>
      <c r="BA59" s="18"/>
      <c r="BB59" s="18"/>
      <c r="BC59" s="18"/>
      <c r="BD59" s="18"/>
      <c r="BE59" s="18"/>
      <c r="BF59" s="18"/>
      <c r="BG59" s="18"/>
      <c r="BH59" s="18"/>
    </row>
    <row r="60" spans="1:60" ht="28.5" customHeight="1">
      <c r="A60" s="61"/>
      <c r="B60" s="61"/>
      <c r="C60" s="61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5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18"/>
      <c r="BB60" s="18"/>
      <c r="BC60" s="18"/>
      <c r="BD60" s="18"/>
      <c r="BE60" s="18"/>
      <c r="BF60" s="18"/>
      <c r="BG60" s="18"/>
      <c r="BH60" s="18"/>
    </row>
    <row r="61" spans="1:60" ht="15">
      <c r="A61" s="61">
        <v>1</v>
      </c>
      <c r="B61" s="61"/>
      <c r="C61" s="61"/>
      <c r="D61" s="78">
        <v>2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80"/>
      <c r="AC61" s="61">
        <v>3</v>
      </c>
      <c r="AD61" s="61"/>
      <c r="AE61" s="61"/>
      <c r="AF61" s="61"/>
      <c r="AG61" s="61"/>
      <c r="AH61" s="61"/>
      <c r="AI61" s="61"/>
      <c r="AJ61" s="61"/>
      <c r="AK61" s="61">
        <v>4</v>
      </c>
      <c r="AL61" s="61"/>
      <c r="AM61" s="61"/>
      <c r="AN61" s="61"/>
      <c r="AO61" s="61"/>
      <c r="AP61" s="61"/>
      <c r="AQ61" s="61"/>
      <c r="AR61" s="61"/>
      <c r="AS61" s="61">
        <v>5</v>
      </c>
      <c r="AT61" s="61"/>
      <c r="AU61" s="61"/>
      <c r="AV61" s="61"/>
      <c r="AW61" s="61"/>
      <c r="AX61" s="61"/>
      <c r="AY61" s="61"/>
      <c r="AZ61" s="61"/>
      <c r="BA61" s="18"/>
      <c r="BB61" s="18"/>
      <c r="BC61" s="18"/>
      <c r="BD61" s="18"/>
      <c r="BE61" s="18"/>
      <c r="BF61" s="18"/>
      <c r="BG61" s="18"/>
      <c r="BH61" s="18"/>
    </row>
    <row r="62" spans="1:79" s="4" customFormat="1" ht="12.75" customHeight="1" hidden="1">
      <c r="A62" s="63" t="s">
        <v>6</v>
      </c>
      <c r="B62" s="63"/>
      <c r="C62" s="63"/>
      <c r="D62" s="52" t="s">
        <v>7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4"/>
      <c r="AC62" s="89" t="s">
        <v>8</v>
      </c>
      <c r="AD62" s="89"/>
      <c r="AE62" s="89"/>
      <c r="AF62" s="89"/>
      <c r="AG62" s="89"/>
      <c r="AH62" s="89"/>
      <c r="AI62" s="89"/>
      <c r="AJ62" s="89"/>
      <c r="AK62" s="89" t="s">
        <v>9</v>
      </c>
      <c r="AL62" s="89"/>
      <c r="AM62" s="89"/>
      <c r="AN62" s="89"/>
      <c r="AO62" s="89"/>
      <c r="AP62" s="89"/>
      <c r="AQ62" s="89"/>
      <c r="AR62" s="89"/>
      <c r="AS62" s="75" t="s">
        <v>10</v>
      </c>
      <c r="AT62" s="89"/>
      <c r="AU62" s="89"/>
      <c r="AV62" s="89"/>
      <c r="AW62" s="89"/>
      <c r="AX62" s="89"/>
      <c r="AY62" s="89"/>
      <c r="AZ62" s="89"/>
      <c r="BA62" s="19"/>
      <c r="BB62" s="20"/>
      <c r="BC62" s="20"/>
      <c r="BD62" s="20"/>
      <c r="BE62" s="20"/>
      <c r="BF62" s="20"/>
      <c r="BG62" s="20"/>
      <c r="BH62" s="20"/>
      <c r="CA62" s="4" t="s">
        <v>13</v>
      </c>
    </row>
    <row r="63" spans="1:79" ht="25.5" customHeight="1">
      <c r="A63" s="63">
        <v>1</v>
      </c>
      <c r="B63" s="63"/>
      <c r="C63" s="63"/>
      <c r="D63" s="55" t="s">
        <v>66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5"/>
      <c r="AC63" s="66">
        <f>1500000+50000+250000+250000+140000+300000+310000-3800</f>
        <v>2796200</v>
      </c>
      <c r="AD63" s="66"/>
      <c r="AE63" s="66"/>
      <c r="AF63" s="66"/>
      <c r="AG63" s="66"/>
      <c r="AH63" s="66"/>
      <c r="AI63" s="66"/>
      <c r="AJ63" s="66"/>
      <c r="AK63" s="66">
        <v>0</v>
      </c>
      <c r="AL63" s="66"/>
      <c r="AM63" s="66"/>
      <c r="AN63" s="66"/>
      <c r="AO63" s="66"/>
      <c r="AP63" s="66"/>
      <c r="AQ63" s="66"/>
      <c r="AR63" s="66"/>
      <c r="AS63" s="66">
        <f>AC63+AK63</f>
        <v>2796200</v>
      </c>
      <c r="AT63" s="66"/>
      <c r="AU63" s="66"/>
      <c r="AV63" s="66"/>
      <c r="AW63" s="66"/>
      <c r="AX63" s="66"/>
      <c r="AY63" s="66"/>
      <c r="AZ63" s="66"/>
      <c r="BA63" s="21"/>
      <c r="BB63" s="21"/>
      <c r="BC63" s="21"/>
      <c r="BD63" s="21"/>
      <c r="BE63" s="21"/>
      <c r="BF63" s="21"/>
      <c r="BG63" s="21"/>
      <c r="BH63" s="21"/>
      <c r="CA63" s="1" t="s">
        <v>14</v>
      </c>
    </row>
    <row r="64" spans="1:60" ht="53.25" customHeight="1">
      <c r="A64" s="63">
        <v>2</v>
      </c>
      <c r="B64" s="63"/>
      <c r="C64" s="63"/>
      <c r="D64" s="55" t="s">
        <v>108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5"/>
      <c r="AC64" s="66">
        <f>298000-150000+125000-50000</f>
        <v>223000</v>
      </c>
      <c r="AD64" s="66"/>
      <c r="AE64" s="66"/>
      <c r="AF64" s="66"/>
      <c r="AG64" s="66"/>
      <c r="AH64" s="66"/>
      <c r="AI64" s="66"/>
      <c r="AJ64" s="66"/>
      <c r="AK64" s="66">
        <v>0</v>
      </c>
      <c r="AL64" s="66"/>
      <c r="AM64" s="66"/>
      <c r="AN64" s="66"/>
      <c r="AO64" s="66"/>
      <c r="AP64" s="66"/>
      <c r="AQ64" s="66"/>
      <c r="AR64" s="66"/>
      <c r="AS64" s="66">
        <f>AC64+AK64</f>
        <v>223000</v>
      </c>
      <c r="AT64" s="66"/>
      <c r="AU64" s="66"/>
      <c r="AV64" s="66"/>
      <c r="AW64" s="66"/>
      <c r="AX64" s="66"/>
      <c r="AY64" s="66"/>
      <c r="AZ64" s="66"/>
      <c r="BA64" s="21"/>
      <c r="BB64" s="21"/>
      <c r="BC64" s="21"/>
      <c r="BD64" s="21"/>
      <c r="BE64" s="21"/>
      <c r="BF64" s="21"/>
      <c r="BG64" s="21"/>
      <c r="BH64" s="21"/>
    </row>
    <row r="65" spans="1:60" ht="32.25" customHeight="1">
      <c r="A65" s="63">
        <v>3</v>
      </c>
      <c r="B65" s="63"/>
      <c r="C65" s="63"/>
      <c r="D65" s="55" t="s">
        <v>107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5"/>
      <c r="AC65" s="66">
        <f>1500000+30000+340000+10000+3800</f>
        <v>1883800</v>
      </c>
      <c r="AD65" s="66"/>
      <c r="AE65" s="66"/>
      <c r="AF65" s="66"/>
      <c r="AG65" s="66"/>
      <c r="AH65" s="66"/>
      <c r="AI65" s="66"/>
      <c r="AJ65" s="66"/>
      <c r="AK65" s="66">
        <v>0</v>
      </c>
      <c r="AL65" s="66"/>
      <c r="AM65" s="66"/>
      <c r="AN65" s="66"/>
      <c r="AO65" s="66"/>
      <c r="AP65" s="66"/>
      <c r="AQ65" s="66"/>
      <c r="AR65" s="66"/>
      <c r="AS65" s="66">
        <f>AC65+AK65</f>
        <v>1883800</v>
      </c>
      <c r="AT65" s="66"/>
      <c r="AU65" s="66"/>
      <c r="AV65" s="66"/>
      <c r="AW65" s="66"/>
      <c r="AX65" s="66"/>
      <c r="AY65" s="66"/>
      <c r="AZ65" s="66"/>
      <c r="BA65" s="21"/>
      <c r="BB65" s="21"/>
      <c r="BC65" s="21"/>
      <c r="BD65" s="21"/>
      <c r="BE65" s="21"/>
      <c r="BF65" s="21"/>
      <c r="BG65" s="21"/>
      <c r="BH65" s="21"/>
    </row>
    <row r="66" spans="1:60" ht="25.5" customHeight="1">
      <c r="A66" s="63">
        <v>4</v>
      </c>
      <c r="B66" s="63"/>
      <c r="C66" s="63"/>
      <c r="D66" s="55" t="s">
        <v>67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5"/>
      <c r="AC66" s="66">
        <v>1200000</v>
      </c>
      <c r="AD66" s="66"/>
      <c r="AE66" s="66"/>
      <c r="AF66" s="66"/>
      <c r="AG66" s="66"/>
      <c r="AH66" s="66"/>
      <c r="AI66" s="66"/>
      <c r="AJ66" s="66"/>
      <c r="AK66" s="66">
        <v>0</v>
      </c>
      <c r="AL66" s="66"/>
      <c r="AM66" s="66"/>
      <c r="AN66" s="66"/>
      <c r="AO66" s="66"/>
      <c r="AP66" s="66"/>
      <c r="AQ66" s="66"/>
      <c r="AR66" s="66"/>
      <c r="AS66" s="66">
        <f>AC66+AK66</f>
        <v>1200000</v>
      </c>
      <c r="AT66" s="66"/>
      <c r="AU66" s="66"/>
      <c r="AV66" s="66"/>
      <c r="AW66" s="66"/>
      <c r="AX66" s="66"/>
      <c r="AY66" s="66"/>
      <c r="AZ66" s="66"/>
      <c r="BA66" s="21"/>
      <c r="BB66" s="21"/>
      <c r="BC66" s="21"/>
      <c r="BD66" s="21"/>
      <c r="BE66" s="21"/>
      <c r="BF66" s="21"/>
      <c r="BG66" s="21"/>
      <c r="BH66" s="21"/>
    </row>
    <row r="67" spans="1:60" ht="25.5" customHeight="1">
      <c r="A67" s="63">
        <v>5</v>
      </c>
      <c r="B67" s="63"/>
      <c r="C67" s="63"/>
      <c r="D67" s="55" t="s">
        <v>121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1"/>
      <c r="AC67" s="66">
        <v>80000</v>
      </c>
      <c r="AD67" s="66"/>
      <c r="AE67" s="66"/>
      <c r="AF67" s="66"/>
      <c r="AG67" s="66"/>
      <c r="AH67" s="66"/>
      <c r="AI67" s="66"/>
      <c r="AJ67" s="66"/>
      <c r="AK67" s="66">
        <v>0</v>
      </c>
      <c r="AL67" s="66"/>
      <c r="AM67" s="66"/>
      <c r="AN67" s="66"/>
      <c r="AO67" s="66"/>
      <c r="AP67" s="66"/>
      <c r="AQ67" s="66"/>
      <c r="AR67" s="66"/>
      <c r="AS67" s="66">
        <f>AC67+AK67</f>
        <v>80000</v>
      </c>
      <c r="AT67" s="66"/>
      <c r="AU67" s="66"/>
      <c r="AV67" s="66"/>
      <c r="AW67" s="66"/>
      <c r="AX67" s="66"/>
      <c r="AY67" s="66"/>
      <c r="AZ67" s="66"/>
      <c r="BA67" s="21"/>
      <c r="BB67" s="21"/>
      <c r="BC67" s="21"/>
      <c r="BD67" s="21"/>
      <c r="BE67" s="21"/>
      <c r="BF67" s="21"/>
      <c r="BG67" s="21"/>
      <c r="BH67" s="21"/>
    </row>
    <row r="68" spans="1:60" s="4" customFormat="1" ht="35.25" customHeight="1">
      <c r="A68" s="67"/>
      <c r="B68" s="67"/>
      <c r="C68" s="67"/>
      <c r="D68" s="68" t="s">
        <v>68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70"/>
      <c r="AC68" s="71">
        <f>AC63+AC64+AC65+AC66+AC67</f>
        <v>6183000</v>
      </c>
      <c r="AD68" s="71"/>
      <c r="AE68" s="71"/>
      <c r="AF68" s="71"/>
      <c r="AG68" s="71"/>
      <c r="AH68" s="71"/>
      <c r="AI68" s="71"/>
      <c r="AJ68" s="71"/>
      <c r="AK68" s="71">
        <v>0</v>
      </c>
      <c r="AL68" s="71"/>
      <c r="AM68" s="71"/>
      <c r="AN68" s="71"/>
      <c r="AO68" s="71"/>
      <c r="AP68" s="71"/>
      <c r="AQ68" s="71"/>
      <c r="AR68" s="71"/>
      <c r="AS68" s="71">
        <f>AS63+AS64+AS65+AS66+AS67</f>
        <v>6183000</v>
      </c>
      <c r="AT68" s="71"/>
      <c r="AU68" s="71"/>
      <c r="AV68" s="71"/>
      <c r="AW68" s="71"/>
      <c r="AX68" s="71"/>
      <c r="AY68" s="71"/>
      <c r="AZ68" s="71"/>
      <c r="BA68" s="38"/>
      <c r="BB68" s="38"/>
      <c r="BC68" s="38"/>
      <c r="BD68" s="38"/>
      <c r="BE68" s="38"/>
      <c r="BF68" s="38"/>
      <c r="BG68" s="38"/>
      <c r="BH68" s="38"/>
    </row>
    <row r="69" spans="1:60" s="4" customFormat="1" ht="35.25" customHeight="1">
      <c r="A69" s="41"/>
      <c r="B69" s="41"/>
      <c r="C69" s="41"/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38"/>
      <c r="BB69" s="38"/>
      <c r="BC69" s="38"/>
      <c r="BD69" s="38"/>
      <c r="BE69" s="38"/>
      <c r="BF69" s="38"/>
      <c r="BG69" s="38"/>
      <c r="BH69" s="38"/>
    </row>
    <row r="70" ht="13.5" customHeight="1"/>
    <row r="71" spans="1:64" ht="15.75" customHeight="1">
      <c r="A71" s="88" t="s">
        <v>42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</row>
    <row r="72" spans="1:64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51" ht="15.75" customHeight="1">
      <c r="A73" s="61" t="s">
        <v>28</v>
      </c>
      <c r="B73" s="61"/>
      <c r="C73" s="61"/>
      <c r="D73" s="100" t="s">
        <v>34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2"/>
      <c r="AB73" s="61" t="s">
        <v>29</v>
      </c>
      <c r="AC73" s="61"/>
      <c r="AD73" s="61"/>
      <c r="AE73" s="61"/>
      <c r="AF73" s="61"/>
      <c r="AG73" s="61"/>
      <c r="AH73" s="61"/>
      <c r="AI73" s="61"/>
      <c r="AJ73" s="61" t="s">
        <v>30</v>
      </c>
      <c r="AK73" s="61"/>
      <c r="AL73" s="61"/>
      <c r="AM73" s="61"/>
      <c r="AN73" s="61"/>
      <c r="AO73" s="61"/>
      <c r="AP73" s="61"/>
      <c r="AQ73" s="61"/>
      <c r="AR73" s="61" t="s">
        <v>27</v>
      </c>
      <c r="AS73" s="61"/>
      <c r="AT73" s="61"/>
      <c r="AU73" s="61"/>
      <c r="AV73" s="61"/>
      <c r="AW73" s="61"/>
      <c r="AX73" s="61"/>
      <c r="AY73" s="61"/>
    </row>
    <row r="74" spans="1:51" ht="28.5" customHeight="1">
      <c r="A74" s="61"/>
      <c r="B74" s="61"/>
      <c r="C74" s="61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5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</row>
    <row r="75" spans="1:51" ht="15.75" customHeight="1">
      <c r="A75" s="61">
        <v>1</v>
      </c>
      <c r="B75" s="61"/>
      <c r="C75" s="61"/>
      <c r="D75" s="78">
        <v>2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80"/>
      <c r="AB75" s="61">
        <v>3</v>
      </c>
      <c r="AC75" s="61"/>
      <c r="AD75" s="61"/>
      <c r="AE75" s="61"/>
      <c r="AF75" s="61"/>
      <c r="AG75" s="61"/>
      <c r="AH75" s="61"/>
      <c r="AI75" s="61"/>
      <c r="AJ75" s="61">
        <v>4</v>
      </c>
      <c r="AK75" s="61"/>
      <c r="AL75" s="61"/>
      <c r="AM75" s="61"/>
      <c r="AN75" s="61"/>
      <c r="AO75" s="61"/>
      <c r="AP75" s="61"/>
      <c r="AQ75" s="61"/>
      <c r="AR75" s="61">
        <v>5</v>
      </c>
      <c r="AS75" s="61"/>
      <c r="AT75" s="61"/>
      <c r="AU75" s="61"/>
      <c r="AV75" s="61"/>
      <c r="AW75" s="61"/>
      <c r="AX75" s="61"/>
      <c r="AY75" s="61"/>
    </row>
    <row r="76" spans="1:79" ht="12.75" customHeight="1" hidden="1">
      <c r="A76" s="63" t="s">
        <v>6</v>
      </c>
      <c r="B76" s="63"/>
      <c r="C76" s="63"/>
      <c r="D76" s="114" t="s">
        <v>7</v>
      </c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6"/>
      <c r="AB76" s="89" t="s">
        <v>8</v>
      </c>
      <c r="AC76" s="89"/>
      <c r="AD76" s="89"/>
      <c r="AE76" s="89"/>
      <c r="AF76" s="89"/>
      <c r="AG76" s="89"/>
      <c r="AH76" s="89"/>
      <c r="AI76" s="89"/>
      <c r="AJ76" s="89" t="s">
        <v>9</v>
      </c>
      <c r="AK76" s="89"/>
      <c r="AL76" s="89"/>
      <c r="AM76" s="89"/>
      <c r="AN76" s="89"/>
      <c r="AO76" s="89"/>
      <c r="AP76" s="89"/>
      <c r="AQ76" s="89"/>
      <c r="AR76" s="89" t="s">
        <v>10</v>
      </c>
      <c r="AS76" s="89"/>
      <c r="AT76" s="89"/>
      <c r="AU76" s="89"/>
      <c r="AV76" s="89"/>
      <c r="AW76" s="89"/>
      <c r="AX76" s="89"/>
      <c r="AY76" s="89"/>
      <c r="CA76" s="1" t="s">
        <v>15</v>
      </c>
    </row>
    <row r="77" spans="1:79" ht="27" customHeight="1">
      <c r="A77" s="63">
        <v>1</v>
      </c>
      <c r="B77" s="63"/>
      <c r="C77" s="63"/>
      <c r="D77" s="55" t="s">
        <v>69</v>
      </c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5"/>
      <c r="AB77" s="66">
        <v>1200000</v>
      </c>
      <c r="AC77" s="66"/>
      <c r="AD77" s="66"/>
      <c r="AE77" s="66"/>
      <c r="AF77" s="66"/>
      <c r="AG77" s="66"/>
      <c r="AH77" s="66"/>
      <c r="AI77" s="66"/>
      <c r="AJ77" s="66">
        <v>0</v>
      </c>
      <c r="AK77" s="66"/>
      <c r="AL77" s="66"/>
      <c r="AM77" s="66"/>
      <c r="AN77" s="66"/>
      <c r="AO77" s="66"/>
      <c r="AP77" s="66"/>
      <c r="AQ77" s="66"/>
      <c r="AR77" s="66">
        <f>AB77+AJ77</f>
        <v>1200000</v>
      </c>
      <c r="AS77" s="66"/>
      <c r="AT77" s="66"/>
      <c r="AU77" s="66"/>
      <c r="AV77" s="66"/>
      <c r="AW77" s="66"/>
      <c r="AX77" s="66"/>
      <c r="AY77" s="66"/>
      <c r="CA77" s="1" t="s">
        <v>16</v>
      </c>
    </row>
    <row r="78" spans="1:51" ht="31.5" customHeight="1">
      <c r="A78" s="63">
        <v>2</v>
      </c>
      <c r="B78" s="63"/>
      <c r="C78" s="63"/>
      <c r="D78" s="55" t="s">
        <v>70</v>
      </c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5"/>
      <c r="AB78" s="66">
        <f>1500000+50000+250000+250000+140000+300000+310000-3800</f>
        <v>2796200</v>
      </c>
      <c r="AC78" s="66"/>
      <c r="AD78" s="66"/>
      <c r="AE78" s="66"/>
      <c r="AF78" s="66"/>
      <c r="AG78" s="66"/>
      <c r="AH78" s="66"/>
      <c r="AI78" s="66"/>
      <c r="AJ78" s="66">
        <v>0</v>
      </c>
      <c r="AK78" s="66"/>
      <c r="AL78" s="66"/>
      <c r="AM78" s="66"/>
      <c r="AN78" s="66"/>
      <c r="AO78" s="66"/>
      <c r="AP78" s="66"/>
      <c r="AQ78" s="66"/>
      <c r="AR78" s="66">
        <f>AB78+AJ78</f>
        <v>2796200</v>
      </c>
      <c r="AS78" s="66"/>
      <c r="AT78" s="66"/>
      <c r="AU78" s="66"/>
      <c r="AV78" s="66"/>
      <c r="AW78" s="66"/>
      <c r="AX78" s="66"/>
      <c r="AY78" s="66"/>
    </row>
    <row r="79" spans="1:51" ht="54" customHeight="1">
      <c r="A79" s="52">
        <v>3</v>
      </c>
      <c r="B79" s="53"/>
      <c r="C79" s="54"/>
      <c r="D79" s="55" t="s">
        <v>109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8">
        <f>298000-150000+125000-50000</f>
        <v>223000</v>
      </c>
      <c r="AC79" s="59"/>
      <c r="AD79" s="59"/>
      <c r="AE79" s="59"/>
      <c r="AF79" s="59"/>
      <c r="AG79" s="59"/>
      <c r="AH79" s="59"/>
      <c r="AI79" s="60"/>
      <c r="AJ79" s="58">
        <v>0</v>
      </c>
      <c r="AK79" s="59"/>
      <c r="AL79" s="59"/>
      <c r="AM79" s="59"/>
      <c r="AN79" s="59"/>
      <c r="AO79" s="59"/>
      <c r="AP79" s="59"/>
      <c r="AQ79" s="60"/>
      <c r="AR79" s="58">
        <f>AB79</f>
        <v>223000</v>
      </c>
      <c r="AS79" s="59"/>
      <c r="AT79" s="59"/>
      <c r="AU79" s="59"/>
      <c r="AV79" s="59"/>
      <c r="AW79" s="59"/>
      <c r="AX79" s="59"/>
      <c r="AY79" s="60"/>
    </row>
    <row r="80" spans="1:55" ht="39.75" customHeight="1">
      <c r="A80" s="63">
        <v>4</v>
      </c>
      <c r="B80" s="63"/>
      <c r="C80" s="63"/>
      <c r="D80" s="55" t="s">
        <v>106</v>
      </c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5"/>
      <c r="AB80" s="66">
        <f>1500000+30000+340000+10000+3800</f>
        <v>1883800</v>
      </c>
      <c r="AC80" s="66"/>
      <c r="AD80" s="66"/>
      <c r="AE80" s="66"/>
      <c r="AF80" s="66"/>
      <c r="AG80" s="66"/>
      <c r="AH80" s="66"/>
      <c r="AI80" s="66"/>
      <c r="AJ80" s="66">
        <v>0</v>
      </c>
      <c r="AK80" s="66"/>
      <c r="AL80" s="66"/>
      <c r="AM80" s="66"/>
      <c r="AN80" s="66"/>
      <c r="AO80" s="66"/>
      <c r="AP80" s="66"/>
      <c r="AQ80" s="66"/>
      <c r="AR80" s="66">
        <f>AB80+AJ80</f>
        <v>1883800</v>
      </c>
      <c r="AS80" s="66"/>
      <c r="AT80" s="66"/>
      <c r="AU80" s="66"/>
      <c r="AV80" s="66"/>
      <c r="AW80" s="66"/>
      <c r="AX80" s="66"/>
      <c r="AY80" s="66"/>
      <c r="BC80" s="47"/>
    </row>
    <row r="81" spans="1:51" ht="27" customHeight="1">
      <c r="A81" s="63">
        <v>5</v>
      </c>
      <c r="B81" s="63"/>
      <c r="C81" s="63"/>
      <c r="D81" s="55" t="s">
        <v>122</v>
      </c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1"/>
      <c r="AB81" s="66">
        <v>80000</v>
      </c>
      <c r="AC81" s="66"/>
      <c r="AD81" s="66"/>
      <c r="AE81" s="66"/>
      <c r="AF81" s="66"/>
      <c r="AG81" s="66"/>
      <c r="AH81" s="66"/>
      <c r="AI81" s="66"/>
      <c r="AJ81" s="66">
        <v>0</v>
      </c>
      <c r="AK81" s="66"/>
      <c r="AL81" s="66"/>
      <c r="AM81" s="66"/>
      <c r="AN81" s="66"/>
      <c r="AO81" s="66"/>
      <c r="AP81" s="66"/>
      <c r="AQ81" s="66"/>
      <c r="AR81" s="66">
        <f>AB81+AJ81</f>
        <v>80000</v>
      </c>
      <c r="AS81" s="66"/>
      <c r="AT81" s="66"/>
      <c r="AU81" s="66"/>
      <c r="AV81" s="66"/>
      <c r="AW81" s="66"/>
      <c r="AX81" s="66"/>
      <c r="AY81" s="66"/>
    </row>
    <row r="82" spans="1:51" s="4" customFormat="1" ht="15.75" customHeight="1">
      <c r="A82" s="95"/>
      <c r="B82" s="96"/>
      <c r="C82" s="97"/>
      <c r="D82" s="68" t="s">
        <v>27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9"/>
      <c r="AB82" s="92">
        <f>AB77+AB78+AB79+AB80+AB81</f>
        <v>6183000</v>
      </c>
      <c r="AC82" s="93"/>
      <c r="AD82" s="93"/>
      <c r="AE82" s="93"/>
      <c r="AF82" s="93"/>
      <c r="AG82" s="93"/>
      <c r="AH82" s="93"/>
      <c r="AI82" s="94"/>
      <c r="AJ82" s="92">
        <v>0</v>
      </c>
      <c r="AK82" s="93"/>
      <c r="AL82" s="93"/>
      <c r="AM82" s="93"/>
      <c r="AN82" s="93"/>
      <c r="AO82" s="93"/>
      <c r="AP82" s="93"/>
      <c r="AQ82" s="94"/>
      <c r="AR82" s="92">
        <f>AR77+AR78+AR79+AR80+AR81</f>
        <v>6183000</v>
      </c>
      <c r="AS82" s="93"/>
      <c r="AT82" s="93"/>
      <c r="AU82" s="93"/>
      <c r="AV82" s="93"/>
      <c r="AW82" s="93"/>
      <c r="AX82" s="93"/>
      <c r="AY82" s="94"/>
    </row>
    <row r="83" spans="1:51" s="4" customFormat="1" ht="15.75" customHeight="1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</row>
    <row r="84" ht="20.25" customHeight="1">
      <c r="BE84" s="47"/>
    </row>
    <row r="85" spans="1:64" s="153" customFormat="1" ht="28.5" customHeight="1">
      <c r="A85" s="154" t="s">
        <v>43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</row>
    <row r="86" spans="1:64" s="153" customFormat="1" ht="30" customHeight="1">
      <c r="A86" s="155" t="s">
        <v>28</v>
      </c>
      <c r="B86" s="155"/>
      <c r="C86" s="155"/>
      <c r="D86" s="155"/>
      <c r="E86" s="155"/>
      <c r="F86" s="155"/>
      <c r="G86" s="156" t="s">
        <v>44</v>
      </c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8"/>
      <c r="Z86" s="155" t="s">
        <v>2</v>
      </c>
      <c r="AA86" s="155"/>
      <c r="AB86" s="155"/>
      <c r="AC86" s="155"/>
      <c r="AD86" s="155"/>
      <c r="AE86" s="155" t="s">
        <v>1</v>
      </c>
      <c r="AF86" s="155"/>
      <c r="AG86" s="155"/>
      <c r="AH86" s="155"/>
      <c r="AI86" s="155"/>
      <c r="AJ86" s="155"/>
      <c r="AK86" s="155"/>
      <c r="AL86" s="155"/>
      <c r="AM86" s="155"/>
      <c r="AN86" s="155"/>
      <c r="AO86" s="156" t="s">
        <v>29</v>
      </c>
      <c r="AP86" s="157"/>
      <c r="AQ86" s="157"/>
      <c r="AR86" s="157"/>
      <c r="AS86" s="157"/>
      <c r="AT86" s="157"/>
      <c r="AU86" s="157"/>
      <c r="AV86" s="158"/>
      <c r="AW86" s="156" t="s">
        <v>30</v>
      </c>
      <c r="AX86" s="157"/>
      <c r="AY86" s="157"/>
      <c r="AZ86" s="157"/>
      <c r="BA86" s="157"/>
      <c r="BB86" s="157"/>
      <c r="BC86" s="157"/>
      <c r="BD86" s="158"/>
      <c r="BE86" s="156" t="s">
        <v>27</v>
      </c>
      <c r="BF86" s="157"/>
      <c r="BG86" s="157"/>
      <c r="BH86" s="157"/>
      <c r="BI86" s="157"/>
      <c r="BJ86" s="157"/>
      <c r="BK86" s="157"/>
      <c r="BL86" s="158"/>
    </row>
    <row r="87" spans="1:64" s="153" customFormat="1" ht="15.75" customHeight="1">
      <c r="A87" s="155">
        <v>1</v>
      </c>
      <c r="B87" s="155"/>
      <c r="C87" s="155"/>
      <c r="D87" s="155"/>
      <c r="E87" s="155"/>
      <c r="F87" s="155"/>
      <c r="G87" s="156">
        <v>2</v>
      </c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8"/>
      <c r="Z87" s="155">
        <v>3</v>
      </c>
      <c r="AA87" s="155"/>
      <c r="AB87" s="155"/>
      <c r="AC87" s="155"/>
      <c r="AD87" s="155"/>
      <c r="AE87" s="155">
        <v>4</v>
      </c>
      <c r="AF87" s="155"/>
      <c r="AG87" s="155"/>
      <c r="AH87" s="155"/>
      <c r="AI87" s="155"/>
      <c r="AJ87" s="155"/>
      <c r="AK87" s="155"/>
      <c r="AL87" s="155"/>
      <c r="AM87" s="155"/>
      <c r="AN87" s="155"/>
      <c r="AO87" s="155">
        <v>5</v>
      </c>
      <c r="AP87" s="155"/>
      <c r="AQ87" s="155"/>
      <c r="AR87" s="155"/>
      <c r="AS87" s="155"/>
      <c r="AT87" s="155"/>
      <c r="AU87" s="155"/>
      <c r="AV87" s="155"/>
      <c r="AW87" s="156">
        <v>6</v>
      </c>
      <c r="AX87" s="157"/>
      <c r="AY87" s="157"/>
      <c r="AZ87" s="157"/>
      <c r="BA87" s="157"/>
      <c r="BB87" s="157"/>
      <c r="BC87" s="157"/>
      <c r="BD87" s="158"/>
      <c r="BE87" s="155">
        <v>7</v>
      </c>
      <c r="BF87" s="155"/>
      <c r="BG87" s="155"/>
      <c r="BH87" s="155"/>
      <c r="BI87" s="155"/>
      <c r="BJ87" s="155"/>
      <c r="BK87" s="155"/>
      <c r="BL87" s="155"/>
    </row>
    <row r="88" spans="1:79" s="153" customFormat="1" ht="12.75" customHeight="1" hidden="1">
      <c r="A88" s="141" t="s">
        <v>33</v>
      </c>
      <c r="B88" s="141"/>
      <c r="C88" s="141"/>
      <c r="D88" s="141"/>
      <c r="E88" s="141"/>
      <c r="F88" s="141"/>
      <c r="G88" s="159" t="s">
        <v>7</v>
      </c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1"/>
      <c r="Z88" s="141" t="s">
        <v>19</v>
      </c>
      <c r="AA88" s="141"/>
      <c r="AB88" s="141"/>
      <c r="AC88" s="141"/>
      <c r="AD88" s="141"/>
      <c r="AE88" s="162" t="s">
        <v>32</v>
      </c>
      <c r="AF88" s="162"/>
      <c r="AG88" s="162"/>
      <c r="AH88" s="162"/>
      <c r="AI88" s="162"/>
      <c r="AJ88" s="162"/>
      <c r="AK88" s="162"/>
      <c r="AL88" s="162"/>
      <c r="AM88" s="162"/>
      <c r="AN88" s="159"/>
      <c r="AO88" s="163" t="s">
        <v>8</v>
      </c>
      <c r="AP88" s="163"/>
      <c r="AQ88" s="163"/>
      <c r="AR88" s="163"/>
      <c r="AS88" s="163"/>
      <c r="AT88" s="163"/>
      <c r="AU88" s="163"/>
      <c r="AV88" s="163"/>
      <c r="AW88" s="164" t="s">
        <v>31</v>
      </c>
      <c r="AX88" s="165"/>
      <c r="AY88" s="165"/>
      <c r="AZ88" s="165"/>
      <c r="BA88" s="165"/>
      <c r="BB88" s="165"/>
      <c r="BC88" s="165"/>
      <c r="BD88" s="166"/>
      <c r="BE88" s="163" t="s">
        <v>72</v>
      </c>
      <c r="BF88" s="163"/>
      <c r="BG88" s="163"/>
      <c r="BH88" s="163"/>
      <c r="BI88" s="163"/>
      <c r="BJ88" s="163"/>
      <c r="BK88" s="163"/>
      <c r="BL88" s="163"/>
      <c r="CA88" s="153" t="s">
        <v>17</v>
      </c>
    </row>
    <row r="89" spans="1:79" s="178" customFormat="1" ht="12.75" customHeight="1">
      <c r="A89" s="167">
        <v>0</v>
      </c>
      <c r="B89" s="167"/>
      <c r="C89" s="167"/>
      <c r="D89" s="167"/>
      <c r="E89" s="167"/>
      <c r="F89" s="167"/>
      <c r="G89" s="168" t="s">
        <v>71</v>
      </c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70"/>
      <c r="Z89" s="171"/>
      <c r="AA89" s="171"/>
      <c r="AB89" s="171"/>
      <c r="AC89" s="171"/>
      <c r="AD89" s="171"/>
      <c r="AE89" s="172"/>
      <c r="AF89" s="172"/>
      <c r="AG89" s="172"/>
      <c r="AH89" s="172"/>
      <c r="AI89" s="172"/>
      <c r="AJ89" s="172"/>
      <c r="AK89" s="172"/>
      <c r="AL89" s="172"/>
      <c r="AM89" s="172"/>
      <c r="AN89" s="173"/>
      <c r="AO89" s="174"/>
      <c r="AP89" s="174"/>
      <c r="AQ89" s="174"/>
      <c r="AR89" s="174"/>
      <c r="AS89" s="174"/>
      <c r="AT89" s="174"/>
      <c r="AU89" s="174"/>
      <c r="AV89" s="174"/>
      <c r="AW89" s="175"/>
      <c r="AX89" s="176"/>
      <c r="AY89" s="176"/>
      <c r="AZ89" s="176"/>
      <c r="BA89" s="176"/>
      <c r="BB89" s="176"/>
      <c r="BC89" s="176"/>
      <c r="BD89" s="177"/>
      <c r="BE89" s="174"/>
      <c r="BF89" s="174"/>
      <c r="BG89" s="174"/>
      <c r="BH89" s="174"/>
      <c r="BI89" s="174"/>
      <c r="BJ89" s="174"/>
      <c r="BK89" s="174"/>
      <c r="BL89" s="174"/>
      <c r="CA89" s="178" t="s">
        <v>18</v>
      </c>
    </row>
    <row r="90" spans="1:64" s="153" customFormat="1" ht="12.75" customHeight="1">
      <c r="A90" s="141">
        <v>0</v>
      </c>
      <c r="B90" s="141"/>
      <c r="C90" s="141"/>
      <c r="D90" s="141"/>
      <c r="E90" s="141"/>
      <c r="F90" s="141"/>
      <c r="G90" s="142" t="s">
        <v>73</v>
      </c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4"/>
      <c r="Z90" s="145" t="s">
        <v>74</v>
      </c>
      <c r="AA90" s="145"/>
      <c r="AB90" s="145"/>
      <c r="AC90" s="145"/>
      <c r="AD90" s="145"/>
      <c r="AE90" s="145" t="s">
        <v>75</v>
      </c>
      <c r="AF90" s="145"/>
      <c r="AG90" s="145"/>
      <c r="AH90" s="145"/>
      <c r="AI90" s="145"/>
      <c r="AJ90" s="145"/>
      <c r="AK90" s="145"/>
      <c r="AL90" s="145"/>
      <c r="AM90" s="145"/>
      <c r="AN90" s="146"/>
      <c r="AO90" s="149">
        <f>AO91+AO92+AO93+AO94</f>
        <v>1216</v>
      </c>
      <c r="AP90" s="149"/>
      <c r="AQ90" s="149"/>
      <c r="AR90" s="149"/>
      <c r="AS90" s="149"/>
      <c r="AT90" s="149"/>
      <c r="AU90" s="149"/>
      <c r="AV90" s="149"/>
      <c r="AW90" s="150">
        <v>0</v>
      </c>
      <c r="AX90" s="151"/>
      <c r="AY90" s="151"/>
      <c r="AZ90" s="151"/>
      <c r="BA90" s="151"/>
      <c r="BB90" s="151"/>
      <c r="BC90" s="151"/>
      <c r="BD90" s="152"/>
      <c r="BE90" s="149">
        <f>AO90</f>
        <v>1216</v>
      </c>
      <c r="BF90" s="149"/>
      <c r="BG90" s="149"/>
      <c r="BH90" s="149"/>
      <c r="BI90" s="149"/>
      <c r="BJ90" s="149"/>
      <c r="BK90" s="149"/>
      <c r="BL90" s="149"/>
    </row>
    <row r="91" spans="1:64" s="153" customFormat="1" ht="12.75" customHeight="1">
      <c r="A91" s="141">
        <v>0</v>
      </c>
      <c r="B91" s="141"/>
      <c r="C91" s="141"/>
      <c r="D91" s="141"/>
      <c r="E91" s="141"/>
      <c r="F91" s="141"/>
      <c r="G91" s="142" t="s">
        <v>123</v>
      </c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4"/>
      <c r="Z91" s="145" t="s">
        <v>74</v>
      </c>
      <c r="AA91" s="145"/>
      <c r="AB91" s="145"/>
      <c r="AC91" s="145"/>
      <c r="AD91" s="145"/>
      <c r="AE91" s="145" t="s">
        <v>75</v>
      </c>
      <c r="AF91" s="145"/>
      <c r="AG91" s="145"/>
      <c r="AH91" s="145"/>
      <c r="AI91" s="145"/>
      <c r="AJ91" s="145"/>
      <c r="AK91" s="145"/>
      <c r="AL91" s="145"/>
      <c r="AM91" s="145"/>
      <c r="AN91" s="146"/>
      <c r="AO91" s="149">
        <f>320+10+4</f>
        <v>334</v>
      </c>
      <c r="AP91" s="149"/>
      <c r="AQ91" s="149"/>
      <c r="AR91" s="149"/>
      <c r="AS91" s="149"/>
      <c r="AT91" s="149"/>
      <c r="AU91" s="149"/>
      <c r="AV91" s="149"/>
      <c r="AW91" s="150">
        <v>0</v>
      </c>
      <c r="AX91" s="151"/>
      <c r="AY91" s="151"/>
      <c r="AZ91" s="151"/>
      <c r="BA91" s="151"/>
      <c r="BB91" s="151"/>
      <c r="BC91" s="151"/>
      <c r="BD91" s="152"/>
      <c r="BE91" s="149">
        <v>334</v>
      </c>
      <c r="BF91" s="149"/>
      <c r="BG91" s="149"/>
      <c r="BH91" s="149"/>
      <c r="BI91" s="149"/>
      <c r="BJ91" s="149"/>
      <c r="BK91" s="149"/>
      <c r="BL91" s="149"/>
    </row>
    <row r="92" spans="1:64" s="153" customFormat="1" ht="12.75" customHeight="1">
      <c r="A92" s="141">
        <v>0</v>
      </c>
      <c r="B92" s="141"/>
      <c r="C92" s="141"/>
      <c r="D92" s="141"/>
      <c r="E92" s="141"/>
      <c r="F92" s="141"/>
      <c r="G92" s="142" t="s">
        <v>76</v>
      </c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4"/>
      <c r="Z92" s="145" t="s">
        <v>74</v>
      </c>
      <c r="AA92" s="145"/>
      <c r="AB92" s="145"/>
      <c r="AC92" s="145"/>
      <c r="AD92" s="145"/>
      <c r="AE92" s="145" t="s">
        <v>75</v>
      </c>
      <c r="AF92" s="145"/>
      <c r="AG92" s="145"/>
      <c r="AH92" s="145"/>
      <c r="AI92" s="145"/>
      <c r="AJ92" s="145"/>
      <c r="AK92" s="145"/>
      <c r="AL92" s="145"/>
      <c r="AM92" s="145"/>
      <c r="AN92" s="146"/>
      <c r="AO92" s="149">
        <v>11</v>
      </c>
      <c r="AP92" s="149"/>
      <c r="AQ92" s="149"/>
      <c r="AR92" s="149"/>
      <c r="AS92" s="149"/>
      <c r="AT92" s="149"/>
      <c r="AU92" s="149"/>
      <c r="AV92" s="149"/>
      <c r="AW92" s="150">
        <v>0</v>
      </c>
      <c r="AX92" s="151"/>
      <c r="AY92" s="151"/>
      <c r="AZ92" s="151"/>
      <c r="BA92" s="151"/>
      <c r="BB92" s="151"/>
      <c r="BC92" s="151"/>
      <c r="BD92" s="152"/>
      <c r="BE92" s="149">
        <v>11</v>
      </c>
      <c r="BF92" s="149"/>
      <c r="BG92" s="149"/>
      <c r="BH92" s="149"/>
      <c r="BI92" s="149"/>
      <c r="BJ92" s="149"/>
      <c r="BK92" s="149"/>
      <c r="BL92" s="149"/>
    </row>
    <row r="93" spans="1:64" s="153" customFormat="1" ht="12.75" customHeight="1">
      <c r="A93" s="141">
        <v>0</v>
      </c>
      <c r="B93" s="141"/>
      <c r="C93" s="141"/>
      <c r="D93" s="141"/>
      <c r="E93" s="141"/>
      <c r="F93" s="141"/>
      <c r="G93" s="142" t="s">
        <v>77</v>
      </c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4"/>
      <c r="Z93" s="145" t="s">
        <v>74</v>
      </c>
      <c r="AA93" s="145"/>
      <c r="AB93" s="145"/>
      <c r="AC93" s="145"/>
      <c r="AD93" s="145"/>
      <c r="AE93" s="145" t="s">
        <v>75</v>
      </c>
      <c r="AF93" s="145"/>
      <c r="AG93" s="145"/>
      <c r="AH93" s="145"/>
      <c r="AI93" s="145"/>
      <c r="AJ93" s="145"/>
      <c r="AK93" s="145"/>
      <c r="AL93" s="145"/>
      <c r="AM93" s="145"/>
      <c r="AN93" s="146"/>
      <c r="AO93" s="149">
        <v>860</v>
      </c>
      <c r="AP93" s="149"/>
      <c r="AQ93" s="149"/>
      <c r="AR93" s="149"/>
      <c r="AS93" s="149"/>
      <c r="AT93" s="149"/>
      <c r="AU93" s="149"/>
      <c r="AV93" s="149"/>
      <c r="AW93" s="150">
        <v>0</v>
      </c>
      <c r="AX93" s="151"/>
      <c r="AY93" s="151"/>
      <c r="AZ93" s="151"/>
      <c r="BA93" s="151"/>
      <c r="BB93" s="151"/>
      <c r="BC93" s="151"/>
      <c r="BD93" s="152"/>
      <c r="BE93" s="149">
        <f>AO93</f>
        <v>860</v>
      </c>
      <c r="BF93" s="149"/>
      <c r="BG93" s="149"/>
      <c r="BH93" s="149"/>
      <c r="BI93" s="149"/>
      <c r="BJ93" s="149"/>
      <c r="BK93" s="149"/>
      <c r="BL93" s="149"/>
    </row>
    <row r="94" spans="1:64" s="153" customFormat="1" ht="12.75" customHeight="1">
      <c r="A94" s="141">
        <v>0</v>
      </c>
      <c r="B94" s="141"/>
      <c r="C94" s="141"/>
      <c r="D94" s="141"/>
      <c r="E94" s="141"/>
      <c r="F94" s="141"/>
      <c r="G94" s="142" t="s">
        <v>78</v>
      </c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4"/>
      <c r="Z94" s="145" t="s">
        <v>74</v>
      </c>
      <c r="AA94" s="145"/>
      <c r="AB94" s="145"/>
      <c r="AC94" s="145"/>
      <c r="AD94" s="145"/>
      <c r="AE94" s="146" t="s">
        <v>75</v>
      </c>
      <c r="AF94" s="147"/>
      <c r="AG94" s="147"/>
      <c r="AH94" s="147"/>
      <c r="AI94" s="147"/>
      <c r="AJ94" s="147"/>
      <c r="AK94" s="147"/>
      <c r="AL94" s="147"/>
      <c r="AM94" s="147"/>
      <c r="AN94" s="148"/>
      <c r="AO94" s="149">
        <v>11</v>
      </c>
      <c r="AP94" s="149"/>
      <c r="AQ94" s="149"/>
      <c r="AR94" s="149"/>
      <c r="AS94" s="149"/>
      <c r="AT94" s="149"/>
      <c r="AU94" s="149"/>
      <c r="AV94" s="149"/>
      <c r="AW94" s="150">
        <v>0</v>
      </c>
      <c r="AX94" s="151"/>
      <c r="AY94" s="151"/>
      <c r="AZ94" s="151"/>
      <c r="BA94" s="151"/>
      <c r="BB94" s="151"/>
      <c r="BC94" s="151"/>
      <c r="BD94" s="152"/>
      <c r="BE94" s="149">
        <f>AO94</f>
        <v>11</v>
      </c>
      <c r="BF94" s="149"/>
      <c r="BG94" s="149"/>
      <c r="BH94" s="149"/>
      <c r="BI94" s="149"/>
      <c r="BJ94" s="149"/>
      <c r="BK94" s="149"/>
      <c r="BL94" s="149"/>
    </row>
    <row r="95" spans="1:64" s="178" customFormat="1" ht="12.75" customHeight="1">
      <c r="A95" s="167">
        <v>0</v>
      </c>
      <c r="B95" s="167"/>
      <c r="C95" s="167"/>
      <c r="D95" s="167"/>
      <c r="E95" s="167"/>
      <c r="F95" s="167"/>
      <c r="G95" s="179" t="s">
        <v>79</v>
      </c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68"/>
      <c r="AO95" s="174"/>
      <c r="AP95" s="174"/>
      <c r="AQ95" s="174"/>
      <c r="AR95" s="174"/>
      <c r="AS95" s="174"/>
      <c r="AT95" s="174"/>
      <c r="AU95" s="174"/>
      <c r="AV95" s="174"/>
      <c r="AW95" s="175"/>
      <c r="AX95" s="176"/>
      <c r="AY95" s="176"/>
      <c r="AZ95" s="176"/>
      <c r="BA95" s="176"/>
      <c r="BB95" s="176"/>
      <c r="BC95" s="176"/>
      <c r="BD95" s="177"/>
      <c r="BE95" s="174"/>
      <c r="BF95" s="174"/>
      <c r="BG95" s="174"/>
      <c r="BH95" s="174"/>
      <c r="BI95" s="174"/>
      <c r="BJ95" s="174"/>
      <c r="BK95" s="174"/>
      <c r="BL95" s="174"/>
    </row>
    <row r="96" spans="1:64" s="153" customFormat="1" ht="25.5" customHeight="1">
      <c r="A96" s="141">
        <v>0</v>
      </c>
      <c r="B96" s="141"/>
      <c r="C96" s="141"/>
      <c r="D96" s="141"/>
      <c r="E96" s="141"/>
      <c r="F96" s="141"/>
      <c r="G96" s="142" t="s">
        <v>80</v>
      </c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4"/>
      <c r="Z96" s="145" t="s">
        <v>83</v>
      </c>
      <c r="AA96" s="145"/>
      <c r="AB96" s="145"/>
      <c r="AC96" s="145"/>
      <c r="AD96" s="145"/>
      <c r="AE96" s="145" t="s">
        <v>75</v>
      </c>
      <c r="AF96" s="145"/>
      <c r="AG96" s="145"/>
      <c r="AH96" s="145"/>
      <c r="AI96" s="145"/>
      <c r="AJ96" s="145"/>
      <c r="AK96" s="145"/>
      <c r="AL96" s="145"/>
      <c r="AM96" s="145"/>
      <c r="AN96" s="146"/>
      <c r="AO96" s="149">
        <f>AB82/AO90/12</f>
        <v>423.7253289473684</v>
      </c>
      <c r="AP96" s="149"/>
      <c r="AQ96" s="149"/>
      <c r="AR96" s="149"/>
      <c r="AS96" s="149"/>
      <c r="AT96" s="149"/>
      <c r="AU96" s="149"/>
      <c r="AV96" s="149"/>
      <c r="AW96" s="150">
        <v>0</v>
      </c>
      <c r="AX96" s="151"/>
      <c r="AY96" s="151"/>
      <c r="AZ96" s="151"/>
      <c r="BA96" s="151"/>
      <c r="BB96" s="151"/>
      <c r="BC96" s="151"/>
      <c r="BD96" s="152"/>
      <c r="BE96" s="149">
        <f>AO96</f>
        <v>423.7253289473684</v>
      </c>
      <c r="BF96" s="149"/>
      <c r="BG96" s="149"/>
      <c r="BH96" s="149"/>
      <c r="BI96" s="149"/>
      <c r="BJ96" s="149"/>
      <c r="BK96" s="149"/>
      <c r="BL96" s="149"/>
    </row>
    <row r="97" spans="1:64" s="153" customFormat="1" ht="25.5" customHeight="1">
      <c r="A97" s="141">
        <v>0</v>
      </c>
      <c r="B97" s="141"/>
      <c r="C97" s="141"/>
      <c r="D97" s="141"/>
      <c r="E97" s="141"/>
      <c r="F97" s="141"/>
      <c r="G97" s="142" t="s">
        <v>82</v>
      </c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4"/>
      <c r="Z97" s="145" t="s">
        <v>83</v>
      </c>
      <c r="AA97" s="145"/>
      <c r="AB97" s="145"/>
      <c r="AC97" s="145"/>
      <c r="AD97" s="145"/>
      <c r="AE97" s="145" t="s">
        <v>75</v>
      </c>
      <c r="AF97" s="145"/>
      <c r="AG97" s="145"/>
      <c r="AH97" s="145"/>
      <c r="AI97" s="145"/>
      <c r="AJ97" s="145"/>
      <c r="AK97" s="145"/>
      <c r="AL97" s="145"/>
      <c r="AM97" s="145"/>
      <c r="AN97" s="146"/>
      <c r="AO97" s="149">
        <f>AB77/AO92/12</f>
        <v>9090.90909090909</v>
      </c>
      <c r="AP97" s="149"/>
      <c r="AQ97" s="149"/>
      <c r="AR97" s="149"/>
      <c r="AS97" s="149"/>
      <c r="AT97" s="149"/>
      <c r="AU97" s="149"/>
      <c r="AV97" s="149"/>
      <c r="AW97" s="150">
        <v>0</v>
      </c>
      <c r="AX97" s="151"/>
      <c r="AY97" s="151"/>
      <c r="AZ97" s="151"/>
      <c r="BA97" s="151"/>
      <c r="BB97" s="151"/>
      <c r="BC97" s="151"/>
      <c r="BD97" s="152"/>
      <c r="BE97" s="149">
        <f>AO97</f>
        <v>9090.90909090909</v>
      </c>
      <c r="BF97" s="149"/>
      <c r="BG97" s="149"/>
      <c r="BH97" s="149"/>
      <c r="BI97" s="149"/>
      <c r="BJ97" s="149"/>
      <c r="BK97" s="149"/>
      <c r="BL97" s="149"/>
    </row>
    <row r="98" spans="1:64" s="153" customFormat="1" ht="16.5" customHeight="1">
      <c r="A98" s="141">
        <v>0</v>
      </c>
      <c r="B98" s="141"/>
      <c r="C98" s="141"/>
      <c r="D98" s="141"/>
      <c r="E98" s="141"/>
      <c r="F98" s="141"/>
      <c r="G98" s="142" t="s">
        <v>84</v>
      </c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4"/>
      <c r="Z98" s="145" t="s">
        <v>81</v>
      </c>
      <c r="AA98" s="145"/>
      <c r="AB98" s="145"/>
      <c r="AC98" s="145"/>
      <c r="AD98" s="145"/>
      <c r="AE98" s="145" t="s">
        <v>75</v>
      </c>
      <c r="AF98" s="145"/>
      <c r="AG98" s="145"/>
      <c r="AH98" s="145"/>
      <c r="AI98" s="145"/>
      <c r="AJ98" s="145"/>
      <c r="AK98" s="145"/>
      <c r="AL98" s="145"/>
      <c r="AM98" s="145"/>
      <c r="AN98" s="146"/>
      <c r="AO98" s="149">
        <f>AB78/AO93</f>
        <v>3251.3953488372094</v>
      </c>
      <c r="AP98" s="149"/>
      <c r="AQ98" s="149"/>
      <c r="AR98" s="149"/>
      <c r="AS98" s="149"/>
      <c r="AT98" s="149"/>
      <c r="AU98" s="149"/>
      <c r="AV98" s="149"/>
      <c r="AW98" s="150">
        <v>0</v>
      </c>
      <c r="AX98" s="151"/>
      <c r="AY98" s="151"/>
      <c r="AZ98" s="151"/>
      <c r="BA98" s="151"/>
      <c r="BB98" s="151"/>
      <c r="BC98" s="151"/>
      <c r="BD98" s="152"/>
      <c r="BE98" s="149">
        <f>AO98</f>
        <v>3251.3953488372094</v>
      </c>
      <c r="BF98" s="149"/>
      <c r="BG98" s="149"/>
      <c r="BH98" s="149"/>
      <c r="BI98" s="149"/>
      <c r="BJ98" s="149"/>
      <c r="BK98" s="149"/>
      <c r="BL98" s="149"/>
    </row>
    <row r="99" spans="1:64" s="153" customFormat="1" ht="29.25" customHeight="1">
      <c r="A99" s="182"/>
      <c r="B99" s="183"/>
      <c r="C99" s="183"/>
      <c r="D99" s="183"/>
      <c r="E99" s="183"/>
      <c r="F99" s="184"/>
      <c r="G99" s="142" t="s">
        <v>124</v>
      </c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4"/>
      <c r="Z99" s="146" t="s">
        <v>105</v>
      </c>
      <c r="AA99" s="185"/>
      <c r="AB99" s="185"/>
      <c r="AC99" s="185"/>
      <c r="AD99" s="186"/>
      <c r="AE99" s="146" t="s">
        <v>75</v>
      </c>
      <c r="AF99" s="187"/>
      <c r="AG99" s="187"/>
      <c r="AH99" s="187"/>
      <c r="AI99" s="187"/>
      <c r="AJ99" s="187"/>
      <c r="AK99" s="187"/>
      <c r="AL99" s="187"/>
      <c r="AM99" s="187"/>
      <c r="AN99" s="188"/>
      <c r="AO99" s="150">
        <f>AB79/AO91</f>
        <v>667.6646706586827</v>
      </c>
      <c r="AP99" s="151"/>
      <c r="AQ99" s="151"/>
      <c r="AR99" s="151"/>
      <c r="AS99" s="151"/>
      <c r="AT99" s="151"/>
      <c r="AU99" s="151"/>
      <c r="AV99" s="152"/>
      <c r="AW99" s="150">
        <v>0</v>
      </c>
      <c r="AX99" s="187"/>
      <c r="AY99" s="187"/>
      <c r="AZ99" s="187"/>
      <c r="BA99" s="187"/>
      <c r="BB99" s="187"/>
      <c r="BC99" s="187"/>
      <c r="BD99" s="188"/>
      <c r="BE99" s="150">
        <f>AO99</f>
        <v>667.6646706586827</v>
      </c>
      <c r="BF99" s="151"/>
      <c r="BG99" s="151"/>
      <c r="BH99" s="151"/>
      <c r="BI99" s="151"/>
      <c r="BJ99" s="151"/>
      <c r="BK99" s="151"/>
      <c r="BL99" s="152"/>
    </row>
    <row r="100" spans="1:64" s="153" customFormat="1" ht="16.5" customHeight="1">
      <c r="A100" s="141">
        <v>0</v>
      </c>
      <c r="B100" s="141"/>
      <c r="C100" s="141"/>
      <c r="D100" s="141"/>
      <c r="E100" s="141"/>
      <c r="F100" s="141"/>
      <c r="G100" s="142" t="s">
        <v>85</v>
      </c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4"/>
      <c r="Z100" s="145" t="s">
        <v>105</v>
      </c>
      <c r="AA100" s="145"/>
      <c r="AB100" s="145"/>
      <c r="AC100" s="145"/>
      <c r="AD100" s="145"/>
      <c r="AE100" s="145" t="s">
        <v>75</v>
      </c>
      <c r="AF100" s="145"/>
      <c r="AG100" s="145"/>
      <c r="AH100" s="145"/>
      <c r="AI100" s="145"/>
      <c r="AJ100" s="145"/>
      <c r="AK100" s="145"/>
      <c r="AL100" s="145"/>
      <c r="AM100" s="145"/>
      <c r="AN100" s="146"/>
      <c r="AO100" s="149">
        <f>AB80/AO94</f>
        <v>171254.54545454544</v>
      </c>
      <c r="AP100" s="149"/>
      <c r="AQ100" s="149"/>
      <c r="AR100" s="149"/>
      <c r="AS100" s="149"/>
      <c r="AT100" s="149"/>
      <c r="AU100" s="149"/>
      <c r="AV100" s="149"/>
      <c r="AW100" s="150">
        <v>0</v>
      </c>
      <c r="AX100" s="151"/>
      <c r="AY100" s="151"/>
      <c r="AZ100" s="151"/>
      <c r="BA100" s="151"/>
      <c r="BB100" s="151"/>
      <c r="BC100" s="151"/>
      <c r="BD100" s="152"/>
      <c r="BE100" s="149">
        <f>AO100</f>
        <v>171254.54545454544</v>
      </c>
      <c r="BF100" s="149"/>
      <c r="BG100" s="149"/>
      <c r="BH100" s="149"/>
      <c r="BI100" s="149"/>
      <c r="BJ100" s="149"/>
      <c r="BK100" s="149"/>
      <c r="BL100" s="149"/>
    </row>
    <row r="101" spans="1:64" s="178" customFormat="1" ht="12.75" customHeight="1">
      <c r="A101" s="167">
        <v>0</v>
      </c>
      <c r="B101" s="167"/>
      <c r="C101" s="167"/>
      <c r="D101" s="167"/>
      <c r="E101" s="167"/>
      <c r="F101" s="167"/>
      <c r="G101" s="179" t="s">
        <v>86</v>
      </c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68"/>
      <c r="AO101" s="174"/>
      <c r="AP101" s="174"/>
      <c r="AQ101" s="174"/>
      <c r="AR101" s="174"/>
      <c r="AS101" s="174"/>
      <c r="AT101" s="174"/>
      <c r="AU101" s="174"/>
      <c r="AV101" s="174"/>
      <c r="AW101" s="175"/>
      <c r="AX101" s="176"/>
      <c r="AY101" s="176"/>
      <c r="AZ101" s="176"/>
      <c r="BA101" s="176"/>
      <c r="BB101" s="176"/>
      <c r="BC101" s="176"/>
      <c r="BD101" s="177"/>
      <c r="BE101" s="174"/>
      <c r="BF101" s="174"/>
      <c r="BG101" s="174"/>
      <c r="BH101" s="174"/>
      <c r="BI101" s="174"/>
      <c r="BJ101" s="174"/>
      <c r="BK101" s="174"/>
      <c r="BL101" s="174"/>
    </row>
    <row r="102" spans="1:64" s="153" customFormat="1" ht="25.5" customHeight="1">
      <c r="A102" s="141">
        <v>0</v>
      </c>
      <c r="B102" s="141"/>
      <c r="C102" s="141"/>
      <c r="D102" s="141"/>
      <c r="E102" s="141"/>
      <c r="F102" s="141"/>
      <c r="G102" s="142" t="s">
        <v>87</v>
      </c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4"/>
      <c r="Z102" s="145" t="s">
        <v>88</v>
      </c>
      <c r="AA102" s="145"/>
      <c r="AB102" s="145"/>
      <c r="AC102" s="145"/>
      <c r="AD102" s="145"/>
      <c r="AE102" s="145" t="s">
        <v>75</v>
      </c>
      <c r="AF102" s="145"/>
      <c r="AG102" s="145"/>
      <c r="AH102" s="145"/>
      <c r="AI102" s="145"/>
      <c r="AJ102" s="145"/>
      <c r="AK102" s="145"/>
      <c r="AL102" s="145"/>
      <c r="AM102" s="145"/>
      <c r="AN102" s="146"/>
      <c r="AO102" s="149">
        <v>100</v>
      </c>
      <c r="AP102" s="149"/>
      <c r="AQ102" s="149"/>
      <c r="AR102" s="149"/>
      <c r="AS102" s="149"/>
      <c r="AT102" s="149"/>
      <c r="AU102" s="149"/>
      <c r="AV102" s="149"/>
      <c r="AW102" s="150">
        <v>0</v>
      </c>
      <c r="AX102" s="151"/>
      <c r="AY102" s="151"/>
      <c r="AZ102" s="151"/>
      <c r="BA102" s="151"/>
      <c r="BB102" s="151"/>
      <c r="BC102" s="151"/>
      <c r="BD102" s="152"/>
      <c r="BE102" s="149">
        <v>100</v>
      </c>
      <c r="BF102" s="149"/>
      <c r="BG102" s="149"/>
      <c r="BH102" s="149"/>
      <c r="BI102" s="149"/>
      <c r="BJ102" s="149"/>
      <c r="BK102" s="149"/>
      <c r="BL102" s="149"/>
    </row>
    <row r="103" spans="1:64" ht="41.25" customHeight="1">
      <c r="A103" s="63">
        <v>0</v>
      </c>
      <c r="B103" s="63"/>
      <c r="C103" s="63"/>
      <c r="D103" s="63"/>
      <c r="E103" s="63"/>
      <c r="F103" s="63"/>
      <c r="G103" s="72" t="s">
        <v>89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4"/>
      <c r="Z103" s="75" t="s">
        <v>88</v>
      </c>
      <c r="AA103" s="75"/>
      <c r="AB103" s="75"/>
      <c r="AC103" s="75"/>
      <c r="AD103" s="75"/>
      <c r="AE103" s="75" t="s">
        <v>75</v>
      </c>
      <c r="AF103" s="75"/>
      <c r="AG103" s="75"/>
      <c r="AH103" s="75"/>
      <c r="AI103" s="75"/>
      <c r="AJ103" s="75"/>
      <c r="AK103" s="75"/>
      <c r="AL103" s="75"/>
      <c r="AM103" s="75"/>
      <c r="AN103" s="76"/>
      <c r="AO103" s="66">
        <v>100</v>
      </c>
      <c r="AP103" s="66"/>
      <c r="AQ103" s="66"/>
      <c r="AR103" s="66"/>
      <c r="AS103" s="66"/>
      <c r="AT103" s="66"/>
      <c r="AU103" s="66"/>
      <c r="AV103" s="66"/>
      <c r="AW103" s="58">
        <v>0</v>
      </c>
      <c r="AX103" s="59"/>
      <c r="AY103" s="59"/>
      <c r="AZ103" s="59"/>
      <c r="BA103" s="59"/>
      <c r="BB103" s="59"/>
      <c r="BC103" s="59"/>
      <c r="BD103" s="60"/>
      <c r="BE103" s="66">
        <v>100</v>
      </c>
      <c r="BF103" s="66"/>
      <c r="BG103" s="66"/>
      <c r="BH103" s="66"/>
      <c r="BI103" s="66"/>
      <c r="BJ103" s="66"/>
      <c r="BK103" s="66"/>
      <c r="BL103" s="66"/>
    </row>
    <row r="104" spans="41:64" ht="12.75" hidden="1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41:64" ht="12.75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59" ht="17.25" customHeight="1">
      <c r="A106" s="120" t="s">
        <v>115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5"/>
      <c r="AO106" s="118" t="s">
        <v>116</v>
      </c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</row>
    <row r="107" spans="23:59" ht="20.25" customHeight="1">
      <c r="W107" s="123" t="s">
        <v>5</v>
      </c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O107" s="124" t="s">
        <v>52</v>
      </c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</row>
    <row r="108" spans="1:6" ht="15.75" customHeight="1">
      <c r="A108" s="119" t="s">
        <v>3</v>
      </c>
      <c r="B108" s="119"/>
      <c r="C108" s="119"/>
      <c r="D108" s="119"/>
      <c r="E108" s="119"/>
      <c r="F108" s="119"/>
    </row>
    <row r="109" spans="1:45" ht="28.5" customHeight="1">
      <c r="A109" s="125" t="s">
        <v>93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</row>
    <row r="110" spans="1:45" ht="12.75">
      <c r="A110" s="136" t="s">
        <v>47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</row>
    <row r="111" spans="1:45" ht="12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59" ht="21.75" customHeight="1">
      <c r="A112" s="120" t="s">
        <v>104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5"/>
      <c r="AO112" s="118" t="s">
        <v>103</v>
      </c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</row>
    <row r="113" spans="23:59" ht="10.5" customHeight="1">
      <c r="W113" s="123" t="s">
        <v>5</v>
      </c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O113" s="124" t="s">
        <v>52</v>
      </c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</row>
    <row r="114" spans="1:8" ht="10.5" customHeight="1">
      <c r="A114" s="137">
        <v>45273</v>
      </c>
      <c r="B114" s="138"/>
      <c r="C114" s="138"/>
      <c r="D114" s="138"/>
      <c r="E114" s="138"/>
      <c r="F114" s="138"/>
      <c r="G114" s="138"/>
      <c r="H114" s="138"/>
    </row>
    <row r="115" spans="1:17" ht="12.75">
      <c r="A115" s="123" t="s">
        <v>45</v>
      </c>
      <c r="B115" s="123"/>
      <c r="C115" s="123"/>
      <c r="D115" s="123"/>
      <c r="E115" s="123"/>
      <c r="F115" s="123"/>
      <c r="G115" s="123"/>
      <c r="H115" s="123"/>
      <c r="I115" s="17"/>
      <c r="J115" s="17"/>
      <c r="K115" s="17"/>
      <c r="L115" s="17"/>
      <c r="M115" s="17"/>
      <c r="N115" s="17"/>
      <c r="O115" s="17"/>
      <c r="P115" s="17"/>
      <c r="Q115" s="17"/>
    </row>
    <row r="116" ht="10.5" customHeight="1">
      <c r="A116" s="24" t="s">
        <v>46</v>
      </c>
    </row>
  </sheetData>
  <sheetProtection/>
  <mergeCells count="307">
    <mergeCell ref="W113:AM113"/>
    <mergeCell ref="AK67:AR67"/>
    <mergeCell ref="A29:BL29"/>
    <mergeCell ref="AS67:AZ67"/>
    <mergeCell ref="A31:BL31"/>
    <mergeCell ref="A41:F41"/>
    <mergeCell ref="G41:BL41"/>
    <mergeCell ref="A36:BL36"/>
    <mergeCell ref="A35:BL35"/>
    <mergeCell ref="A37:BL37"/>
    <mergeCell ref="AW95:BD95"/>
    <mergeCell ref="A90:F90"/>
    <mergeCell ref="A91:F91"/>
    <mergeCell ref="A115:H115"/>
    <mergeCell ref="A109:AS109"/>
    <mergeCell ref="A110:AS110"/>
    <mergeCell ref="A114:H114"/>
    <mergeCell ref="A112:V112"/>
    <mergeCell ref="W112:AM112"/>
    <mergeCell ref="AO112:BG112"/>
    <mergeCell ref="Z87:AD87"/>
    <mergeCell ref="AO113:BG113"/>
    <mergeCell ref="G88:Y88"/>
    <mergeCell ref="G89:Y89"/>
    <mergeCell ref="AO99:AV99"/>
    <mergeCell ref="AW99:BD99"/>
    <mergeCell ref="AW88:BD88"/>
    <mergeCell ref="AE91:AN91"/>
    <mergeCell ref="AW93:BD93"/>
    <mergeCell ref="AO95:AV95"/>
    <mergeCell ref="AE88:AN88"/>
    <mergeCell ref="Z88:AD88"/>
    <mergeCell ref="A92:F92"/>
    <mergeCell ref="G92:Y92"/>
    <mergeCell ref="Z91:AD91"/>
    <mergeCell ref="AE90:AN90"/>
    <mergeCell ref="AO91:AV91"/>
    <mergeCell ref="AW91:BD91"/>
    <mergeCell ref="AO87:AV87"/>
    <mergeCell ref="A72:AY72"/>
    <mergeCell ref="AW86:BD86"/>
    <mergeCell ref="AB77:AI77"/>
    <mergeCell ref="A73:C74"/>
    <mergeCell ref="D75:AA75"/>
    <mergeCell ref="AB75:AI75"/>
    <mergeCell ref="A78:C78"/>
    <mergeCell ref="A47:BL47"/>
    <mergeCell ref="A27:BL27"/>
    <mergeCell ref="A28:BL28"/>
    <mergeCell ref="A39:BL39"/>
    <mergeCell ref="A42:F42"/>
    <mergeCell ref="G42:BL42"/>
    <mergeCell ref="A40:F40"/>
    <mergeCell ref="A43:F43"/>
    <mergeCell ref="G43:BL43"/>
    <mergeCell ref="AO4:BL4"/>
    <mergeCell ref="AO5:BL5"/>
    <mergeCell ref="B17:L17"/>
    <mergeCell ref="N17:AS17"/>
    <mergeCell ref="AU17:BB17"/>
    <mergeCell ref="AO7:AU7"/>
    <mergeCell ref="AO6:BF6"/>
    <mergeCell ref="B18:L18"/>
    <mergeCell ref="N18:AS18"/>
    <mergeCell ref="AU18:BB18"/>
    <mergeCell ref="AU15:BB15"/>
    <mergeCell ref="A11:BL11"/>
    <mergeCell ref="A93:F93"/>
    <mergeCell ref="BE92:BL92"/>
    <mergeCell ref="G93:Y93"/>
    <mergeCell ref="Z93:AD93"/>
    <mergeCell ref="AE93:AN93"/>
    <mergeCell ref="AW7:BF7"/>
    <mergeCell ref="N14:AS14"/>
    <mergeCell ref="N15:AS15"/>
    <mergeCell ref="AU14:BB14"/>
    <mergeCell ref="A32:BL32"/>
    <mergeCell ref="A23:T23"/>
    <mergeCell ref="AB73:AI74"/>
    <mergeCell ref="AS23:BC23"/>
    <mergeCell ref="BD23:BL23"/>
    <mergeCell ref="T24:W24"/>
    <mergeCell ref="A24:H24"/>
    <mergeCell ref="I24:S24"/>
    <mergeCell ref="A33:BL33"/>
    <mergeCell ref="A34:BL34"/>
    <mergeCell ref="A30:BL30"/>
    <mergeCell ref="A75:C75"/>
    <mergeCell ref="AR75:AY75"/>
    <mergeCell ref="A76:C76"/>
    <mergeCell ref="D76:AA76"/>
    <mergeCell ref="AB76:AI76"/>
    <mergeCell ref="AJ76:AQ76"/>
    <mergeCell ref="AR76:AY76"/>
    <mergeCell ref="AO107:BG107"/>
    <mergeCell ref="BE99:BL99"/>
    <mergeCell ref="Z94:AD94"/>
    <mergeCell ref="Z96:AD96"/>
    <mergeCell ref="BE94:BL94"/>
    <mergeCell ref="BE95:BL95"/>
    <mergeCell ref="BE96:BL96"/>
    <mergeCell ref="AW96:BD96"/>
    <mergeCell ref="AO97:AV97"/>
    <mergeCell ref="AW97:BD97"/>
    <mergeCell ref="A108:F108"/>
    <mergeCell ref="A89:F89"/>
    <mergeCell ref="Z89:AD89"/>
    <mergeCell ref="AE89:AN89"/>
    <mergeCell ref="A106:V106"/>
    <mergeCell ref="W106:AM106"/>
    <mergeCell ref="W107:AM107"/>
    <mergeCell ref="G91:Y91"/>
    <mergeCell ref="Z92:AD92"/>
    <mergeCell ref="AE92:AN92"/>
    <mergeCell ref="AO106:BG106"/>
    <mergeCell ref="BE86:BL86"/>
    <mergeCell ref="AO89:AV89"/>
    <mergeCell ref="AR77:AY77"/>
    <mergeCell ref="AJ78:AQ78"/>
    <mergeCell ref="AR80:AY80"/>
    <mergeCell ref="AR78:AY78"/>
    <mergeCell ref="AO86:AV86"/>
    <mergeCell ref="BE89:BL89"/>
    <mergeCell ref="AO88:AV88"/>
    <mergeCell ref="G90:Y90"/>
    <mergeCell ref="Z90:AD90"/>
    <mergeCell ref="A85:BL85"/>
    <mergeCell ref="D81:AA81"/>
    <mergeCell ref="AE86:AN86"/>
    <mergeCell ref="BE90:BL90"/>
    <mergeCell ref="AW90:BD90"/>
    <mergeCell ref="A87:F87"/>
    <mergeCell ref="A88:F88"/>
    <mergeCell ref="G87:Y87"/>
    <mergeCell ref="BE91:BL91"/>
    <mergeCell ref="A48:BL48"/>
    <mergeCell ref="G52:BL52"/>
    <mergeCell ref="G53:BL53"/>
    <mergeCell ref="A54:F54"/>
    <mergeCell ref="A53:F53"/>
    <mergeCell ref="A50:BL50"/>
    <mergeCell ref="A51:F51"/>
    <mergeCell ref="G51:BL51"/>
    <mergeCell ref="A52:F52"/>
    <mergeCell ref="A77:C77"/>
    <mergeCell ref="D77:AA77"/>
    <mergeCell ref="A56:AZ56"/>
    <mergeCell ref="AC59:AJ60"/>
    <mergeCell ref="AK64:AR64"/>
    <mergeCell ref="AC68:AJ68"/>
    <mergeCell ref="AK68:AR68"/>
    <mergeCell ref="AJ77:AQ77"/>
    <mergeCell ref="AR73:AY74"/>
    <mergeCell ref="AJ73:AQ74"/>
    <mergeCell ref="AO1:BL1"/>
    <mergeCell ref="A63:C63"/>
    <mergeCell ref="U23:AD23"/>
    <mergeCell ref="AE23:AR23"/>
    <mergeCell ref="AK63:AR63"/>
    <mergeCell ref="AS63:AZ63"/>
    <mergeCell ref="G40:BL40"/>
    <mergeCell ref="AS62:AZ62"/>
    <mergeCell ref="AS61:AZ61"/>
    <mergeCell ref="G54:BL54"/>
    <mergeCell ref="A80:C80"/>
    <mergeCell ref="D80:AA80"/>
    <mergeCell ref="AR82:AY82"/>
    <mergeCell ref="A82:C82"/>
    <mergeCell ref="D82:AA82"/>
    <mergeCell ref="AB82:AI82"/>
    <mergeCell ref="AJ82:AQ82"/>
    <mergeCell ref="AR81:AY81"/>
    <mergeCell ref="A81:C81"/>
    <mergeCell ref="G86:Y86"/>
    <mergeCell ref="AB81:AI81"/>
    <mergeCell ref="AJ81:AQ81"/>
    <mergeCell ref="D67:AB67"/>
    <mergeCell ref="AC67:AJ67"/>
    <mergeCell ref="AO2:BL2"/>
    <mergeCell ref="D59:AB60"/>
    <mergeCell ref="AJ75:AQ75"/>
    <mergeCell ref="D73:AA74"/>
    <mergeCell ref="AO3:BL3"/>
    <mergeCell ref="AC61:AJ61"/>
    <mergeCell ref="AC62:AJ62"/>
    <mergeCell ref="D65:AB65"/>
    <mergeCell ref="AC65:AJ65"/>
    <mergeCell ref="AK65:AR65"/>
    <mergeCell ref="AR79:AY79"/>
    <mergeCell ref="D78:AA78"/>
    <mergeCell ref="AB78:AI78"/>
    <mergeCell ref="A86:F86"/>
    <mergeCell ref="B21:L21"/>
    <mergeCell ref="N21:Y21"/>
    <mergeCell ref="AA21:AI21"/>
    <mergeCell ref="Z86:AD86"/>
    <mergeCell ref="A71:BL71"/>
    <mergeCell ref="A65:C65"/>
    <mergeCell ref="A61:C61"/>
    <mergeCell ref="AK61:AR61"/>
    <mergeCell ref="AK62:AR62"/>
    <mergeCell ref="AO90:AV90"/>
    <mergeCell ref="A12:BL12"/>
    <mergeCell ref="B14:L14"/>
    <mergeCell ref="B15:L15"/>
    <mergeCell ref="B20:L20"/>
    <mergeCell ref="N20:Y20"/>
    <mergeCell ref="AA20:AI20"/>
    <mergeCell ref="BE20:BL20"/>
    <mergeCell ref="AK20:BC20"/>
    <mergeCell ref="AK21:BC21"/>
    <mergeCell ref="AO94:AV94"/>
    <mergeCell ref="BE21:BL21"/>
    <mergeCell ref="AW87:BD87"/>
    <mergeCell ref="BE87:BL87"/>
    <mergeCell ref="AO93:AV93"/>
    <mergeCell ref="BE93:BL93"/>
    <mergeCell ref="AO92:AV92"/>
    <mergeCell ref="AW92:BD92"/>
    <mergeCell ref="BE88:BL88"/>
    <mergeCell ref="AW89:BD89"/>
    <mergeCell ref="AE97:AN97"/>
    <mergeCell ref="AE96:AN96"/>
    <mergeCell ref="A94:F94"/>
    <mergeCell ref="AW94:BD94"/>
    <mergeCell ref="AE94:AN94"/>
    <mergeCell ref="G94:Y94"/>
    <mergeCell ref="A95:F95"/>
    <mergeCell ref="G95:Y95"/>
    <mergeCell ref="Z95:AD95"/>
    <mergeCell ref="AE95:AN95"/>
    <mergeCell ref="AW100:BD100"/>
    <mergeCell ref="BE100:BL100"/>
    <mergeCell ref="A98:F98"/>
    <mergeCell ref="G98:Y98"/>
    <mergeCell ref="BE97:BL97"/>
    <mergeCell ref="A96:F96"/>
    <mergeCell ref="G96:Y96"/>
    <mergeCell ref="A97:F97"/>
    <mergeCell ref="G97:Y97"/>
    <mergeCell ref="Z97:AD97"/>
    <mergeCell ref="AE102:AN102"/>
    <mergeCell ref="A101:F101"/>
    <mergeCell ref="G101:Y101"/>
    <mergeCell ref="Z101:AD101"/>
    <mergeCell ref="BE98:BL98"/>
    <mergeCell ref="A100:F100"/>
    <mergeCell ref="G100:Y100"/>
    <mergeCell ref="Z100:AD100"/>
    <mergeCell ref="AE100:AN100"/>
    <mergeCell ref="AO100:AV100"/>
    <mergeCell ref="BE103:BL103"/>
    <mergeCell ref="AO101:AV101"/>
    <mergeCell ref="AW101:BD101"/>
    <mergeCell ref="BE101:BL101"/>
    <mergeCell ref="AO102:AV102"/>
    <mergeCell ref="AW102:BD102"/>
    <mergeCell ref="AE98:AN98"/>
    <mergeCell ref="AO96:AV96"/>
    <mergeCell ref="A103:F103"/>
    <mergeCell ref="G103:Y103"/>
    <mergeCell ref="Z103:AD103"/>
    <mergeCell ref="AE103:AN103"/>
    <mergeCell ref="AE101:AN101"/>
    <mergeCell ref="A102:F102"/>
    <mergeCell ref="G102:Y102"/>
    <mergeCell ref="Z102:AD102"/>
    <mergeCell ref="D68:AB68"/>
    <mergeCell ref="AS68:AZ68"/>
    <mergeCell ref="BE102:BL102"/>
    <mergeCell ref="AO103:AV103"/>
    <mergeCell ref="AW103:BD103"/>
    <mergeCell ref="AO98:AV98"/>
    <mergeCell ref="AW98:BD98"/>
    <mergeCell ref="AB80:AI80"/>
    <mergeCell ref="AJ80:AQ80"/>
    <mergeCell ref="Z98:AD98"/>
    <mergeCell ref="A67:C67"/>
    <mergeCell ref="AS64:AZ64"/>
    <mergeCell ref="AE87:AN87"/>
    <mergeCell ref="A99:F99"/>
    <mergeCell ref="G99:Y99"/>
    <mergeCell ref="Z99:AD99"/>
    <mergeCell ref="AE99:AN99"/>
    <mergeCell ref="AS65:AZ65"/>
    <mergeCell ref="AS66:AZ66"/>
    <mergeCell ref="A68:C68"/>
    <mergeCell ref="AK59:AR60"/>
    <mergeCell ref="D63:AB63"/>
    <mergeCell ref="AS59:AZ60"/>
    <mergeCell ref="A66:C66"/>
    <mergeCell ref="D66:AB66"/>
    <mergeCell ref="AC66:AJ66"/>
    <mergeCell ref="AK66:AR66"/>
    <mergeCell ref="A62:C62"/>
    <mergeCell ref="D61:AB61"/>
    <mergeCell ref="D62:AB62"/>
    <mergeCell ref="A79:C79"/>
    <mergeCell ref="D79:AA79"/>
    <mergeCell ref="AB79:AI79"/>
    <mergeCell ref="AJ79:AQ79"/>
    <mergeCell ref="A59:C60"/>
    <mergeCell ref="A58:AZ58"/>
    <mergeCell ref="A64:C64"/>
    <mergeCell ref="D64:AB64"/>
    <mergeCell ref="AC64:AJ64"/>
    <mergeCell ref="AC63:AJ63"/>
  </mergeCells>
  <conditionalFormatting sqref="H89:L89 G89:G99 G101:G103">
    <cfRule type="cellIs" priority="1" dxfId="5" operator="equal" stopIfTrue="1">
      <formula>$G88</formula>
    </cfRule>
  </conditionalFormatting>
  <conditionalFormatting sqref="G100">
    <cfRule type="cellIs" priority="2" dxfId="5" operator="equal" stopIfTrue="1">
      <formula>$G98</formula>
    </cfRule>
  </conditionalFormatting>
  <conditionalFormatting sqref="D63:D66">
    <cfRule type="cellIs" priority="3" dxfId="5" operator="equal" stopIfTrue="1">
      <formula>$D62</formula>
    </cfRule>
  </conditionalFormatting>
  <conditionalFormatting sqref="D67:D69">
    <cfRule type="cellIs" priority="4" dxfId="5" operator="equal" stopIfTrue="1">
      <formula>$D65</formula>
    </cfRule>
  </conditionalFormatting>
  <conditionalFormatting sqref="A89:F98 A100:F103">
    <cfRule type="cellIs" priority="5" dxfId="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2023-12-18T13:17:03Z</cp:lastPrinted>
  <dcterms:created xsi:type="dcterms:W3CDTF">2016-08-15T09:54:21Z</dcterms:created>
  <dcterms:modified xsi:type="dcterms:W3CDTF">2023-12-18T13:17:05Z</dcterms:modified>
  <cp:category/>
  <cp:version/>
  <cp:contentType/>
  <cp:contentStatus/>
</cp:coreProperties>
</file>