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<sst xmlns="http://schemas.openxmlformats.org/spreadsheetml/2006/main" count="190" uniqueCount="172">
  <si>
    <t>(тис.грн.)</t>
  </si>
  <si>
    <t>Загальний фонд</t>
  </si>
  <si>
    <t>Всього</t>
  </si>
  <si>
    <t>Спеціальний фонд</t>
  </si>
  <si>
    <t>Компенсаційні виплати на пільговий проїзд автомобільним транспортом окремим категоріям громадян</t>
  </si>
  <si>
    <t xml:space="preserve"> </t>
  </si>
  <si>
    <t>Код</t>
  </si>
  <si>
    <t>ЗВІТ</t>
  </si>
  <si>
    <t>Додаток 2</t>
  </si>
  <si>
    <t>Заходи та роботи з мобілізаційної підготовки місцевого значення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</si>
  <si>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</si>
  <si>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0116030</t>
  </si>
  <si>
    <t>Проведення навчально-тренувальних зборів і змагань з олімпійських видів спорту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</si>
  <si>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</si>
  <si>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</si>
  <si>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Видатки бюджету за програмною класифікацією</t>
  </si>
  <si>
    <t>Заходи з енергозбереження</t>
  </si>
  <si>
    <t>Затверджено по бюджету з урахуванням змін</t>
  </si>
  <si>
    <t xml:space="preserve">Виконано </t>
  </si>
  <si>
    <t>0110150</t>
  </si>
  <si>
    <t>0110180</t>
  </si>
  <si>
    <t>Інша діяльність у сфері державного управління</t>
  </si>
  <si>
    <t>Інші програми та заходи у сфері охорони здоров`я</t>
  </si>
  <si>
    <t>Організація та проведення громадських робіт</t>
  </si>
  <si>
    <t>0113242</t>
  </si>
  <si>
    <t>Інші заходи у сфері соціального захисту і соціального забезпечення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</si>
  <si>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</si>
  <si>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</si>
  <si>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0116090</t>
  </si>
  <si>
    <t>Інша діяльність у сфері житлово-комунального господарства</t>
  </si>
  <si>
    <t>Утримання та розвиток автомобільних доріг та дорожньої інфраструктури за рахунок коштів місцевого бюджету</t>
  </si>
  <si>
    <t>0117530</t>
  </si>
  <si>
    <t>Інші заходи у сфері зв`язку, телекомунікації та інформатики</t>
  </si>
  <si>
    <t>0117640</t>
  </si>
  <si>
    <t>0118110</t>
  </si>
  <si>
    <t>Заходи із запобігання та ліквідації надзвичайних ситуацій та наслідків стихійного лиха</t>
  </si>
  <si>
    <t>0118220</t>
  </si>
  <si>
    <t>0610160</t>
  </si>
  <si>
    <t>0611010</t>
  </si>
  <si>
    <t>Надання дошкільної освіти</t>
  </si>
  <si>
    <t>Забезпечення діяльності інших закладів у сфері освіти</t>
  </si>
  <si>
    <t>Інші програми та заходи у сфері освіти</t>
  </si>
  <si>
    <t>0615011</t>
  </si>
  <si>
    <t>0810160</t>
  </si>
  <si>
    <t>0813032</t>
  </si>
  <si>
    <t>Надання пільг окремим категоріям громадян з оплати послуг зв`язку</t>
  </si>
  <si>
    <t>0813033</t>
  </si>
  <si>
    <t>0813104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</si>
  <si>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</si>
  <si>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</si>
  <si>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</si>
  <si>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</si>
  <si>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</si>
  <si>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</si>
  <si>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0813242</t>
  </si>
  <si>
    <t>0910160</t>
  </si>
  <si>
    <t>0913112</t>
  </si>
  <si>
    <t>1010160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</si>
  <si>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</si>
  <si>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</si>
  <si>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</si>
  <si>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</si>
  <si>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</si>
  <si>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</si>
  <si>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</si>
  <si>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</si>
  <si>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</si>
  <si>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</si>
  <si>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3710160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</si>
  <si>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</si>
  <si>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</si>
  <si>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</si>
  <si>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</si>
  <si>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</si>
  <si>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0117130</t>
  </si>
  <si>
    <t>Здійснення заходів із землеустрою</t>
  </si>
  <si>
    <t>Будівництво об`єктів житлово-комунального господарства</t>
  </si>
  <si>
    <t>0117330</t>
  </si>
  <si>
    <t>видатки споживання</t>
  </si>
  <si>
    <t xml:space="preserve">оплата комунальних послуг та енергоносіїв </t>
  </si>
  <si>
    <t>видатки розвитку</t>
  </si>
  <si>
    <t>з них:</t>
  </si>
  <si>
    <t xml:space="preserve">оплата праці з нарахуваннями             </t>
  </si>
  <si>
    <t>1017622</t>
  </si>
  <si>
    <t>Реалізація програм і заходів в галузі туризму та курортів</t>
  </si>
  <si>
    <t>Обслуговування місцевого боргу</t>
  </si>
  <si>
    <t>РАЗОМ</t>
  </si>
  <si>
    <t>Погашення позики, наданої міжнародними фінансовими організаціями</t>
  </si>
  <si>
    <t>Виконання інвестиційних проектів в рамках здійснення заходів щодо соціально-економічного розвитку окремих територій</t>
  </si>
  <si>
    <t>Пільгове медичне обслуговування осіб, які постраждали внаслідок Чорнобильської катастрофи</t>
  </si>
  <si>
    <t>Компенсаційні виплати особам з інвалідністю на бензин, ремонт, технічне осблуговування автомобілів, мотоколясок і на транспортне обслуговування</t>
  </si>
  <si>
    <t>0813171</t>
  </si>
  <si>
    <t>0813191</t>
  </si>
  <si>
    <t>Інші видатки на соціальний захист ветеранів війни та праці</t>
  </si>
  <si>
    <t>0813050</t>
  </si>
  <si>
    <r>
      <t>Будівництво</t>
    </r>
    <r>
      <rPr>
        <vertAlign val="superscript"/>
        <sz val="11"/>
        <rFont val="Times New Roman"/>
        <family val="1"/>
      </rPr>
      <t xml:space="preserve"> 1</t>
    </r>
    <r>
      <rPr>
        <sz val="11"/>
        <rFont val="Times New Roman"/>
        <family val="1"/>
      </rPr>
      <t xml:space="preserve"> інших об'єктів комунальної власності</t>
    </r>
  </si>
  <si>
    <t>у тому числі бюджет розвитку</t>
  </si>
  <si>
    <t>Надання загальної середньої освіти спеціалізованими закладами загальної середньої освіти</t>
  </si>
  <si>
    <t>Надання позашкільної освіти закладами позашкільної освіти, заходи із позашкільної роботи з дітьми</t>
  </si>
  <si>
    <t>0812152</t>
  </si>
  <si>
    <t>Надання спеціальної освіти мистецькими школами</t>
  </si>
  <si>
    <t>1210160</t>
  </si>
  <si>
    <t>1213210</t>
  </si>
  <si>
    <t>1216017</t>
  </si>
  <si>
    <t>1216030</t>
  </si>
  <si>
    <t>1217461</t>
  </si>
  <si>
    <t>1216013</t>
  </si>
  <si>
    <t>0813035</t>
  </si>
  <si>
    <t>1217310</t>
  </si>
  <si>
    <t>Керівництво і управління у відповідній сфері у містах (місті Києві), селищах, селах, територіальних громадах</t>
  </si>
  <si>
    <t>0611021</t>
  </si>
  <si>
    <t xml:space="preserve">Надання загальної середньої освіти закладами загальної середньої освіти </t>
  </si>
  <si>
    <t>0611023</t>
  </si>
  <si>
    <t xml:space="preserve">Надання загальної середньої освіти спеціалізованими закладами загальної середньої освіти </t>
  </si>
  <si>
    <t>0611031</t>
  </si>
  <si>
    <t>0611033</t>
  </si>
  <si>
    <t>0611061</t>
  </si>
  <si>
    <t>0611063</t>
  </si>
  <si>
    <t>0611070</t>
  </si>
  <si>
    <t>0611141</t>
  </si>
  <si>
    <t>0611142</t>
  </si>
  <si>
    <t>0611151</t>
  </si>
  <si>
    <t>Забезпечення діяльності інклюзивно-ресурсний центрів за рахунок коштів місцевого бюджету</t>
  </si>
  <si>
    <t>0611152</t>
  </si>
  <si>
    <t>Забезпечення діяльності інклюзивно-ресурсний центрів за рахунок освітньої субвенції</t>
  </si>
  <si>
    <t>0611160</t>
  </si>
  <si>
    <t>Забезпечення діяльності центрів професійного розвитку педагогічних працівників</t>
  </si>
  <si>
    <t>0611200</t>
  </si>
  <si>
    <t>Надання освіти за рахунок субвенції з державного бюджетету місцевим бюджетам на надання державної підтримки особам з особливими освітніми потребами</t>
  </si>
  <si>
    <t>0615031</t>
  </si>
  <si>
    <t>Утримання та навчально-тренувальна робота комунальних дитячо - юнацьких спортивних шкіл</t>
  </si>
  <si>
    <t>0812010</t>
  </si>
  <si>
    <t>Багатопрофільна стаціонарна медична допомога населенню</t>
  </si>
  <si>
    <t>0812100</t>
  </si>
  <si>
    <t>Стоматологічна допомога населенню</t>
  </si>
  <si>
    <t>0812111</t>
  </si>
  <si>
    <t>Первинна медична допомога населенню, що надається центрами первинної медичної (медико-санітарної) допомоги</t>
  </si>
  <si>
    <t>Компенсаційні виплати за пільговий проїзд окремих категорій громадян на залізничному транспорті</t>
  </si>
  <si>
    <t>1011080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</si>
  <si>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</si>
  <si>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</si>
  <si>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0817363</t>
  </si>
  <si>
    <t>Внески до статутного капіталу суб`єктів господарювання</t>
  </si>
  <si>
    <t>1217670</t>
  </si>
  <si>
    <t>1218340</t>
  </si>
  <si>
    <t>Природоохоронні заходи за рахунок цільових фондів</t>
  </si>
  <si>
    <t>Залишок коштів бюджету територіальної громади на 01.01.2022</t>
  </si>
  <si>
    <t>0117680</t>
  </si>
  <si>
    <t>0117693</t>
  </si>
  <si>
    <t>Членські внески до асоціацій органів місцевого самоврядування</t>
  </si>
  <si>
    <t>Інші заходи, пов'язані з економічною діяльністю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</si>
  <si>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</si>
  <si>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</si>
  <si>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Резервний фонд місцевого бюджету</t>
  </si>
  <si>
    <t>0118240</t>
  </si>
  <si>
    <t>Заходи та роботи з територіальної оборони</t>
  </si>
  <si>
    <t>0613230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</si>
  <si>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</si>
  <si>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1013230</t>
  </si>
  <si>
    <t>0813090</t>
  </si>
  <si>
    <t>Видатки на поховання учасників бойових дій та осіб з інвалідністю внаслідок війни</t>
  </si>
  <si>
    <t>0617361</t>
  </si>
  <si>
    <t>Співфінансування інвестиційних проектів, що реалізуються за рахунок державного фонду регіонального розвитку</t>
  </si>
  <si>
    <t>про виконання бюджету Чортківської міської територіальної громади за 2022 рік</t>
  </si>
  <si>
    <t>0813230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</si>
  <si>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</si>
  <si>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Залишок коштів бюджету територіальної громади на 01.01.2023</t>
  </si>
  <si>
    <t xml:space="preserve">РАЗОМ </t>
  </si>
  <si>
    <t>до рішення міської ради</t>
  </si>
  <si>
    <t>Секретар міської ради</t>
  </si>
  <si>
    <t>Ярослав ДЗИНДРА</t>
  </si>
  <si>
    <t>від 14  лютого 2023 року № 1274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</si>
</sst>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"/>
    <numFmt numFmtId="197" formatCode="0.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0.00"/>
    <numFmt numFmtId="204" formatCode="#,##0.000"/>
    <numFmt numFmtId="205" formatCode="#,##0.0000"/>
  </numFmts>
  <fonts count="1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Times New Roman"/>
      <family val="1"/>
    </font>
    <font>
      <vertAlign val="superscript"/>
      <sz val="11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96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5" fillId="0" borderId="0" xfId="0" applyFont="1" applyAlignment="1">
      <alignment wrapText="1"/>
    </xf>
    <xf numFmtId="198" fontId="6" fillId="0" borderId="0" xfId="0" applyNumberFormat="1" applyFont="1" applyFill="1" applyAlignment="1">
      <alignment/>
    </xf>
    <xf numFmtId="0" fontId="3" fillId="0" borderId="0" xfId="0" applyFont="1" applyFill="1" applyBorder="1" applyAlignment="1" quotePrefix="1">
      <alignment horizontal="center" vertical="center" wrapText="1"/>
    </xf>
    <xf numFmtId="196" fontId="2" fillId="0" borderId="0" xfId="0" applyNumberFormat="1" applyFont="1" applyFill="1" applyBorder="1" applyAlignment="1">
      <alignment vertical="center" wrapText="1"/>
    </xf>
    <xf numFmtId="198" fontId="3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1" fillId="0" borderId="2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198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2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203" fontId="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98" fontId="13" fillId="0" borderId="0" xfId="0" applyNumberFormat="1" applyFont="1" applyFill="1" applyAlignment="1">
      <alignment horizontal="center" vertical="center"/>
    </xf>
    <xf numFmtId="198" fontId="4" fillId="0" borderId="1" xfId="0" applyNumberFormat="1" applyFont="1" applyFill="1" applyBorder="1" applyAlignment="1">
      <alignment vertical="center" wrapText="1"/>
    </xf>
    <xf numFmtId="198" fontId="0" fillId="0" borderId="0" xfId="0" applyNumberFormat="1" applyFill="1" applyAlignment="1">
      <alignment/>
    </xf>
    <xf numFmtId="0" fontId="1" fillId="0" borderId="1" xfId="0" applyFont="1" applyBorder="1" applyAlignment="1">
      <alignment vertical="center" wrapText="1"/>
    </xf>
    <xf numFmtId="198" fontId="12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98" fontId="10" fillId="0" borderId="0" xfId="0" applyNumberFormat="1" applyFont="1" applyFill="1" applyAlignment="1">
      <alignment/>
    </xf>
    <xf numFmtId="0" fontId="1" fillId="0" borderId="1" xfId="0" applyFont="1" applyBorder="1" applyAlignment="1" quotePrefix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1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13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/>
    </xf>
    <xf numFmtId="198" fontId="3" fillId="0" borderId="1" xfId="0" applyNumberFormat="1" applyFont="1" applyFill="1" applyBorder="1" applyAlignment="1">
      <alignment vertical="center" wrapText="1"/>
    </xf>
    <xf numFmtId="198" fontId="4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198" fontId="3" fillId="2" borderId="1" xfId="0" applyNumberFormat="1" applyFont="1" applyFill="1" applyBorder="1" applyAlignment="1">
      <alignment vertical="center" wrapText="1"/>
    </xf>
    <xf numFmtId="198" fontId="4" fillId="2" borderId="1" xfId="0" applyNumberFormat="1" applyFont="1" applyFill="1" applyBorder="1" applyAlignment="1">
      <alignment horizontal="right" vertical="center" wrapText="1"/>
    </xf>
    <xf numFmtId="197" fontId="4" fillId="2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showZeros="0" tabSelected="1" workbookViewId="0" topLeftCell="D22">
      <selection activeCell="Q63" sqref="Q63"/>
    </sheetView>
  </sheetViews>
  <sheetFormatPr defaultColWidth="9.00390625" defaultRowHeight="12.75"/>
  <cols>
    <col min="1" max="1" width="8.875" style="0" customWidth="1"/>
    <col min="2" max="2" width="37.875" style="0" customWidth="1"/>
    <col min="3" max="3" width="12.625" style="0" customWidth="1"/>
    <col min="4" max="4" width="11.875" style="0" customWidth="1"/>
    <col min="5" max="5" width="11.125" style="0" customWidth="1"/>
    <col min="6" max="6" width="11.625" style="0" customWidth="1"/>
    <col min="7" max="7" width="12.25390625" style="0" customWidth="1"/>
    <col min="8" max="8" width="10.375" style="0" customWidth="1"/>
    <col min="9" max="9" width="12.375" style="0" customWidth="1"/>
    <col min="10" max="10" width="10.625" style="0" customWidth="1"/>
    <col min="11" max="11" width="10.875" style="0" customWidth="1"/>
    <col min="12" max="12" width="11.125" style="0" customWidth="1"/>
    <col min="13" max="13" width="11.75390625" style="0" customWidth="1"/>
    <col min="14" max="14" width="13.625" style="0" customWidth="1"/>
    <col min="15" max="15" width="10.25390625" style="0" customWidth="1"/>
    <col min="16" max="16" width="12.25390625" style="0" customWidth="1"/>
    <col min="17" max="17" width="11.875" style="0" bestFit="1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3" t="s">
        <v>8</v>
      </c>
      <c r="N1" s="13"/>
      <c r="O1" s="1"/>
      <c r="P1" s="1"/>
    </row>
    <row r="2" spans="1:16" ht="15.75">
      <c r="A2" s="1"/>
      <c r="B2" s="1"/>
      <c r="C2" s="1"/>
      <c r="D2" s="1"/>
      <c r="E2" s="1"/>
      <c r="F2" s="1"/>
      <c r="G2" s="1"/>
      <c r="H2" s="1"/>
      <c r="I2" s="13"/>
      <c r="J2" s="1"/>
      <c r="K2" s="1"/>
      <c r="L2" s="1"/>
      <c r="M2" s="13" t="s">
        <v>168</v>
      </c>
      <c r="N2" s="13"/>
      <c r="O2" s="1"/>
      <c r="P2" s="1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4" t="s">
        <v>171</v>
      </c>
      <c r="N3" s="14"/>
      <c r="O3" s="12"/>
      <c r="P3" s="1"/>
    </row>
    <row r="4" spans="1:16" ht="1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ht="15.75">
      <c r="A5" s="53" t="s">
        <v>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ht="15.75">
      <c r="A6" s="53" t="s">
        <v>163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48.75">
      <c r="A7" s="1"/>
      <c r="B7" s="7" t="s">
        <v>146</v>
      </c>
      <c r="C7" s="8">
        <v>11897.4</v>
      </c>
      <c r="E7" s="1"/>
      <c r="F7" s="1"/>
      <c r="G7" s="1"/>
      <c r="H7" s="1"/>
      <c r="I7" s="1"/>
      <c r="J7" s="8">
        <v>2602.3</v>
      </c>
      <c r="K7" s="8"/>
      <c r="L7" s="1"/>
      <c r="M7" s="1"/>
      <c r="N7" s="1"/>
      <c r="O7" s="1"/>
      <c r="P7" s="2" t="s">
        <v>0</v>
      </c>
    </row>
    <row r="8" spans="1:16" ht="12.75" customHeight="1">
      <c r="A8" s="51" t="s">
        <v>6</v>
      </c>
      <c r="B8" s="51" t="s">
        <v>15</v>
      </c>
      <c r="C8" s="52" t="s">
        <v>1</v>
      </c>
      <c r="D8" s="52"/>
      <c r="E8" s="52"/>
      <c r="F8" s="52"/>
      <c r="G8" s="52"/>
      <c r="H8" s="52"/>
      <c r="I8" s="52" t="s">
        <v>3</v>
      </c>
      <c r="J8" s="52"/>
      <c r="K8" s="52"/>
      <c r="L8" s="52"/>
      <c r="M8" s="52"/>
      <c r="N8" s="52"/>
      <c r="O8" s="52"/>
      <c r="P8" s="57" t="s">
        <v>167</v>
      </c>
    </row>
    <row r="9" spans="1:16" ht="12.75" customHeight="1">
      <c r="A9" s="51"/>
      <c r="B9" s="51"/>
      <c r="C9" s="52" t="s">
        <v>17</v>
      </c>
      <c r="D9" s="52" t="s">
        <v>18</v>
      </c>
      <c r="E9" s="52" t="s">
        <v>78</v>
      </c>
      <c r="F9" s="58" t="s">
        <v>81</v>
      </c>
      <c r="G9" s="59"/>
      <c r="H9" s="52" t="s">
        <v>80</v>
      </c>
      <c r="I9" s="52" t="s">
        <v>17</v>
      </c>
      <c r="J9" s="52" t="s">
        <v>18</v>
      </c>
      <c r="K9" s="54" t="s">
        <v>96</v>
      </c>
      <c r="L9" s="52" t="s">
        <v>78</v>
      </c>
      <c r="M9" s="58" t="s">
        <v>81</v>
      </c>
      <c r="N9" s="59"/>
      <c r="O9" s="52" t="s">
        <v>80</v>
      </c>
      <c r="P9" s="57"/>
    </row>
    <row r="10" spans="1:16" ht="12.75" customHeight="1">
      <c r="A10" s="51"/>
      <c r="B10" s="51"/>
      <c r="C10" s="52"/>
      <c r="D10" s="52"/>
      <c r="E10" s="52"/>
      <c r="F10" s="54" t="s">
        <v>82</v>
      </c>
      <c r="G10" s="54" t="s">
        <v>79</v>
      </c>
      <c r="H10" s="52"/>
      <c r="I10" s="52"/>
      <c r="J10" s="52"/>
      <c r="K10" s="60"/>
      <c r="L10" s="52"/>
      <c r="M10" s="54" t="s">
        <v>82</v>
      </c>
      <c r="N10" s="54" t="s">
        <v>79</v>
      </c>
      <c r="O10" s="52"/>
      <c r="P10" s="57"/>
    </row>
    <row r="11" spans="1:17" ht="64.5" customHeight="1">
      <c r="A11" s="51"/>
      <c r="B11" s="51"/>
      <c r="C11" s="52"/>
      <c r="D11" s="52"/>
      <c r="E11" s="52"/>
      <c r="F11" s="55"/>
      <c r="G11" s="55"/>
      <c r="H11" s="52"/>
      <c r="I11" s="52"/>
      <c r="J11" s="52"/>
      <c r="K11" s="55"/>
      <c r="L11" s="52"/>
      <c r="M11" s="55"/>
      <c r="N11" s="55"/>
      <c r="O11" s="52"/>
      <c r="P11" s="57"/>
      <c r="Q11" s="20"/>
    </row>
    <row r="12" spans="1:17" ht="15">
      <c r="A12" s="3">
        <v>1</v>
      </c>
      <c r="B12" s="3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/>
      <c r="L12" s="4">
        <v>11</v>
      </c>
      <c r="M12" s="4">
        <v>12</v>
      </c>
      <c r="N12" s="4">
        <v>13</v>
      </c>
      <c r="O12" s="4">
        <v>14</v>
      </c>
      <c r="P12" s="4">
        <v>15</v>
      </c>
      <c r="Q12" s="20"/>
    </row>
    <row r="13" spans="1:18" s="20" customFormat="1" ht="75" customHeight="1">
      <c r="A13" s="19" t="s">
        <v>19</v>
      </c>
      <c r="B13" s="18" t="s">
        <v>10</v>
      </c>
      <c r="C13" s="32">
        <v>21116.3</v>
      </c>
      <c r="D13" s="45">
        <f>E13+H13</f>
        <v>21104.3</v>
      </c>
      <c r="E13" s="45">
        <v>21104.3</v>
      </c>
      <c r="F13" s="45">
        <v>18232.9</v>
      </c>
      <c r="G13" s="45">
        <v>781.7</v>
      </c>
      <c r="H13" s="45"/>
      <c r="I13" s="45">
        <v>11710.7</v>
      </c>
      <c r="J13" s="45">
        <f>L13+O13</f>
        <v>11692.6</v>
      </c>
      <c r="K13" s="45">
        <v>46</v>
      </c>
      <c r="L13" s="45">
        <v>1716.6</v>
      </c>
      <c r="M13" s="45"/>
      <c r="N13" s="45"/>
      <c r="O13" s="45">
        <v>9976</v>
      </c>
      <c r="P13" s="45">
        <f>D13+J13</f>
        <v>32796.9</v>
      </c>
      <c r="Q13" s="31"/>
      <c r="R13" s="33"/>
    </row>
    <row r="14" spans="1:18" s="20" customFormat="1" ht="30">
      <c r="A14" s="19" t="s">
        <v>20</v>
      </c>
      <c r="B14" s="18" t="s">
        <v>21</v>
      </c>
      <c r="C14" s="32">
        <v>602.4</v>
      </c>
      <c r="D14" s="45">
        <f>E14+H14</f>
        <v>602.4</v>
      </c>
      <c r="E14" s="45">
        <v>602.4</v>
      </c>
      <c r="F14" s="45"/>
      <c r="G14" s="45"/>
      <c r="H14" s="45"/>
      <c r="I14" s="45"/>
      <c r="J14" s="45">
        <f aca="true" t="shared" si="0" ref="J14:J77">L14+O14</f>
        <v>0</v>
      </c>
      <c r="K14" s="45"/>
      <c r="L14" s="45"/>
      <c r="M14" s="45"/>
      <c r="N14" s="45"/>
      <c r="O14" s="45"/>
      <c r="P14" s="45">
        <f aca="true" t="shared" si="1" ref="P14:P83">D14+J14</f>
        <v>602.4</v>
      </c>
      <c r="Q14" s="31"/>
      <c r="R14" s="33"/>
    </row>
    <row r="15" spans="1:18" s="20" customFormat="1" ht="30">
      <c r="A15" s="19" t="s">
        <v>24</v>
      </c>
      <c r="B15" s="18" t="s">
        <v>25</v>
      </c>
      <c r="C15" s="32">
        <v>95.1</v>
      </c>
      <c r="D15" s="45">
        <f>E15+H15</f>
        <v>95.1</v>
      </c>
      <c r="E15" s="45">
        <v>95.1</v>
      </c>
      <c r="F15" s="45"/>
      <c r="G15" s="45"/>
      <c r="H15" s="45"/>
      <c r="I15" s="45"/>
      <c r="J15" s="45">
        <f t="shared" si="0"/>
        <v>0</v>
      </c>
      <c r="K15" s="45"/>
      <c r="L15" s="45"/>
      <c r="M15" s="45"/>
      <c r="N15" s="45"/>
      <c r="O15" s="45"/>
      <c r="P15" s="45">
        <f t="shared" si="1"/>
        <v>95.1</v>
      </c>
      <c r="Q15" s="31"/>
      <c r="R15" s="33"/>
    </row>
    <row r="16" spans="1:18" s="20" customFormat="1" ht="30">
      <c r="A16" s="19" t="s">
        <v>11</v>
      </c>
      <c r="B16" s="18" t="s">
        <v>27</v>
      </c>
      <c r="C16" s="32">
        <v>290.6</v>
      </c>
      <c r="D16" s="45">
        <f>E16+H16</f>
        <v>290.5</v>
      </c>
      <c r="E16" s="45">
        <v>290.5</v>
      </c>
      <c r="F16" s="45"/>
      <c r="G16" s="45"/>
      <c r="H16" s="45"/>
      <c r="I16" s="45"/>
      <c r="J16" s="45">
        <f t="shared" si="0"/>
        <v>0</v>
      </c>
      <c r="K16" s="45"/>
      <c r="L16" s="45"/>
      <c r="M16" s="45"/>
      <c r="N16" s="45"/>
      <c r="O16" s="45"/>
      <c r="P16" s="45">
        <f t="shared" si="1"/>
        <v>290.5</v>
      </c>
      <c r="Q16" s="31"/>
      <c r="R16" s="33"/>
    </row>
    <row r="17" spans="1:18" s="20" customFormat="1" ht="30">
      <c r="A17" s="19" t="s">
        <v>28</v>
      </c>
      <c r="B17" s="18" t="s">
        <v>29</v>
      </c>
      <c r="C17" s="32"/>
      <c r="D17" s="45">
        <f>E17+H17</f>
        <v>0</v>
      </c>
      <c r="E17" s="45"/>
      <c r="F17" s="45"/>
      <c r="G17" s="45"/>
      <c r="H17" s="45"/>
      <c r="I17" s="45">
        <v>20.5</v>
      </c>
      <c r="J17" s="45">
        <f>L17+O17</f>
        <v>20.5</v>
      </c>
      <c r="K17" s="45">
        <v>20.5</v>
      </c>
      <c r="L17" s="45"/>
      <c r="M17" s="45"/>
      <c r="N17" s="45"/>
      <c r="O17" s="45">
        <v>20.5</v>
      </c>
      <c r="P17" s="45">
        <f t="shared" si="1"/>
        <v>20.5</v>
      </c>
      <c r="Q17" s="31"/>
      <c r="R17" s="33"/>
    </row>
    <row r="18" spans="1:18" s="20" customFormat="1" ht="15.75">
      <c r="A18" s="19" t="s">
        <v>74</v>
      </c>
      <c r="B18" s="18" t="s">
        <v>75</v>
      </c>
      <c r="C18" s="32"/>
      <c r="D18" s="45">
        <f aca="true" t="shared" si="2" ref="D18:D84">E18+H18</f>
        <v>0</v>
      </c>
      <c r="E18" s="45"/>
      <c r="F18" s="45"/>
      <c r="G18" s="45"/>
      <c r="H18" s="45"/>
      <c r="I18" s="45">
        <v>122</v>
      </c>
      <c r="J18" s="45">
        <f t="shared" si="0"/>
        <v>122</v>
      </c>
      <c r="K18" s="45">
        <v>122</v>
      </c>
      <c r="L18" s="45"/>
      <c r="M18" s="45"/>
      <c r="N18" s="45"/>
      <c r="O18" s="45">
        <v>122</v>
      </c>
      <c r="P18" s="45">
        <f t="shared" si="1"/>
        <v>122</v>
      </c>
      <c r="Q18" s="31"/>
      <c r="R18" s="33"/>
    </row>
    <row r="19" spans="1:18" s="20" customFormat="1" ht="33">
      <c r="A19" s="19" t="s">
        <v>77</v>
      </c>
      <c r="B19" s="21" t="s">
        <v>95</v>
      </c>
      <c r="C19" s="32"/>
      <c r="D19" s="45">
        <f t="shared" si="2"/>
        <v>0</v>
      </c>
      <c r="E19" s="45"/>
      <c r="F19" s="45"/>
      <c r="G19" s="45"/>
      <c r="H19" s="45"/>
      <c r="I19" s="45">
        <v>1040</v>
      </c>
      <c r="J19" s="45">
        <f t="shared" si="0"/>
        <v>0</v>
      </c>
      <c r="K19" s="45"/>
      <c r="L19" s="45"/>
      <c r="M19" s="45"/>
      <c r="N19" s="45"/>
      <c r="O19" s="45"/>
      <c r="P19" s="45">
        <f t="shared" si="1"/>
        <v>0</v>
      </c>
      <c r="Q19" s="31"/>
      <c r="R19" s="33"/>
    </row>
    <row r="20" spans="1:18" s="20" customFormat="1" ht="30">
      <c r="A20" s="19" t="s">
        <v>31</v>
      </c>
      <c r="B20" s="18" t="s">
        <v>32</v>
      </c>
      <c r="C20" s="32">
        <v>163.6</v>
      </c>
      <c r="D20" s="45">
        <f t="shared" si="2"/>
        <v>150.1</v>
      </c>
      <c r="E20" s="45">
        <v>150.1</v>
      </c>
      <c r="F20" s="45"/>
      <c r="G20" s="45"/>
      <c r="H20" s="45"/>
      <c r="I20" s="45"/>
      <c r="J20" s="45">
        <f t="shared" si="0"/>
        <v>0</v>
      </c>
      <c r="K20" s="45"/>
      <c r="L20" s="45"/>
      <c r="M20" s="45"/>
      <c r="N20" s="45"/>
      <c r="O20" s="45"/>
      <c r="P20" s="45">
        <f t="shared" si="1"/>
        <v>150.1</v>
      </c>
      <c r="Q20" s="31"/>
      <c r="R20" s="33"/>
    </row>
    <row r="21" spans="1:18" s="16" customFormat="1" ht="15.75">
      <c r="A21" s="19" t="s">
        <v>33</v>
      </c>
      <c r="B21" s="18" t="s">
        <v>16</v>
      </c>
      <c r="C21" s="32">
        <v>16.5</v>
      </c>
      <c r="D21" s="45">
        <f t="shared" si="2"/>
        <v>16.5</v>
      </c>
      <c r="E21" s="45">
        <v>16.5</v>
      </c>
      <c r="F21" s="45"/>
      <c r="G21" s="45"/>
      <c r="H21" s="45"/>
      <c r="I21" s="45"/>
      <c r="J21" s="45">
        <f t="shared" si="0"/>
        <v>0</v>
      </c>
      <c r="K21" s="45"/>
      <c r="L21" s="45"/>
      <c r="M21" s="45"/>
      <c r="N21" s="45"/>
      <c r="O21" s="45"/>
      <c r="P21" s="45">
        <f t="shared" si="1"/>
        <v>16.5</v>
      </c>
      <c r="Q21" s="31"/>
      <c r="R21" s="33"/>
    </row>
    <row r="22" spans="1:18" s="16" customFormat="1" ht="30">
      <c r="A22" s="17" t="s">
        <v>147</v>
      </c>
      <c r="B22" s="18" t="s">
        <v>149</v>
      </c>
      <c r="C22" s="32">
        <v>73.9</v>
      </c>
      <c r="D22" s="45">
        <f t="shared" si="2"/>
        <v>37.3</v>
      </c>
      <c r="E22" s="45">
        <v>37.3</v>
      </c>
      <c r="F22" s="45"/>
      <c r="G22" s="45"/>
      <c r="H22" s="45"/>
      <c r="I22" s="45"/>
      <c r="J22" s="45">
        <f t="shared" si="0"/>
        <v>0</v>
      </c>
      <c r="K22" s="45"/>
      <c r="L22" s="45"/>
      <c r="M22" s="45"/>
      <c r="N22" s="45"/>
      <c r="O22" s="45"/>
      <c r="P22" s="45">
        <f t="shared" si="1"/>
        <v>37.3</v>
      </c>
      <c r="Q22" s="31"/>
      <c r="R22" s="33"/>
    </row>
    <row r="23" spans="1:18" s="16" customFormat="1" ht="30">
      <c r="A23" s="17" t="s">
        <v>148</v>
      </c>
      <c r="B23" s="18" t="s">
        <v>150</v>
      </c>
      <c r="C23" s="32">
        <v>842.7</v>
      </c>
      <c r="D23" s="45">
        <f t="shared" si="2"/>
        <v>842.7</v>
      </c>
      <c r="E23" s="45"/>
      <c r="F23" s="45"/>
      <c r="G23" s="45"/>
      <c r="H23" s="45">
        <v>842.7</v>
      </c>
      <c r="I23" s="45"/>
      <c r="J23" s="45">
        <f t="shared" si="0"/>
        <v>0</v>
      </c>
      <c r="K23" s="45"/>
      <c r="L23" s="45"/>
      <c r="M23" s="45"/>
      <c r="N23" s="45"/>
      <c r="O23" s="45"/>
      <c r="P23" s="45">
        <f t="shared" si="1"/>
        <v>842.7</v>
      </c>
      <c r="Q23" s="31"/>
      <c r="R23" s="33"/>
    </row>
    <row r="24" spans="1:18" s="20" customFormat="1" ht="45">
      <c r="A24" s="19" t="s">
        <v>34</v>
      </c>
      <c r="B24" s="18" t="s">
        <v>35</v>
      </c>
      <c r="C24" s="32">
        <v>2468.2</v>
      </c>
      <c r="D24" s="45">
        <f t="shared" si="2"/>
        <v>2467.8</v>
      </c>
      <c r="E24" s="45">
        <v>2467.8</v>
      </c>
      <c r="F24" s="45"/>
      <c r="G24" s="45"/>
      <c r="H24" s="45"/>
      <c r="I24" s="45">
        <v>557.1</v>
      </c>
      <c r="J24" s="45">
        <f t="shared" si="0"/>
        <v>557.1</v>
      </c>
      <c r="K24" s="45">
        <v>557.1</v>
      </c>
      <c r="L24" s="45"/>
      <c r="M24" s="45"/>
      <c r="N24" s="45"/>
      <c r="O24" s="45">
        <v>557.1</v>
      </c>
      <c r="P24" s="45">
        <f t="shared" si="1"/>
        <v>3024.9</v>
      </c>
      <c r="Q24" s="31"/>
      <c r="R24" s="33"/>
    </row>
    <row r="25" spans="1:18" s="20" customFormat="1" ht="30">
      <c r="A25" s="19" t="s">
        <v>36</v>
      </c>
      <c r="B25" s="18" t="s">
        <v>9</v>
      </c>
      <c r="C25" s="32">
        <v>1122.4</v>
      </c>
      <c r="D25" s="45">
        <f t="shared" si="2"/>
        <v>1122.4</v>
      </c>
      <c r="E25" s="45">
        <v>1122.4</v>
      </c>
      <c r="F25" s="45"/>
      <c r="G25" s="45"/>
      <c r="H25" s="45"/>
      <c r="I25" s="45"/>
      <c r="J25" s="45">
        <f t="shared" si="0"/>
        <v>0</v>
      </c>
      <c r="K25" s="45"/>
      <c r="L25" s="45"/>
      <c r="M25" s="45"/>
      <c r="N25" s="45"/>
      <c r="O25" s="45"/>
      <c r="P25" s="45">
        <f t="shared" si="1"/>
        <v>1122.4</v>
      </c>
      <c r="Q25" s="31"/>
      <c r="R25" s="33"/>
    </row>
    <row r="26" spans="1:18" s="20" customFormat="1" ht="30">
      <c r="A26" s="19" t="s">
        <v>154</v>
      </c>
      <c r="B26" s="18" t="s">
        <v>155</v>
      </c>
      <c r="C26" s="32">
        <v>365.5</v>
      </c>
      <c r="D26" s="45">
        <f t="shared" si="2"/>
        <v>365.5</v>
      </c>
      <c r="E26" s="45">
        <v>365.5</v>
      </c>
      <c r="F26" s="45"/>
      <c r="G26" s="45"/>
      <c r="H26" s="45"/>
      <c r="I26" s="45"/>
      <c r="J26" s="45">
        <f t="shared" si="0"/>
        <v>0</v>
      </c>
      <c r="K26" s="45"/>
      <c r="L26" s="45"/>
      <c r="M26" s="45"/>
      <c r="N26" s="45"/>
      <c r="O26" s="45"/>
      <c r="P26" s="45">
        <f t="shared" si="1"/>
        <v>365.5</v>
      </c>
      <c r="Q26" s="31"/>
      <c r="R26" s="33"/>
    </row>
    <row r="27" spans="1:18" s="20" customFormat="1" ht="45">
      <c r="A27" s="19" t="s">
        <v>37</v>
      </c>
      <c r="B27" s="18" t="s">
        <v>109</v>
      </c>
      <c r="C27" s="32">
        <v>2073.4</v>
      </c>
      <c r="D27" s="45">
        <f t="shared" si="2"/>
        <v>2073.4</v>
      </c>
      <c r="E27" s="45">
        <v>2073.4</v>
      </c>
      <c r="F27" s="45">
        <v>1955.4</v>
      </c>
      <c r="G27" s="45">
        <v>71.1</v>
      </c>
      <c r="H27" s="45"/>
      <c r="I27" s="45"/>
      <c r="J27" s="45">
        <f t="shared" si="0"/>
        <v>0</v>
      </c>
      <c r="K27" s="45"/>
      <c r="L27" s="45"/>
      <c r="M27" s="45"/>
      <c r="N27" s="45"/>
      <c r="O27" s="45"/>
      <c r="P27" s="45">
        <f t="shared" si="1"/>
        <v>2073.4</v>
      </c>
      <c r="Q27" s="31"/>
      <c r="R27" s="33"/>
    </row>
    <row r="28" spans="1:18" s="20" customFormat="1" ht="15.75">
      <c r="A28" s="19" t="s">
        <v>38</v>
      </c>
      <c r="B28" s="18" t="s">
        <v>39</v>
      </c>
      <c r="C28" s="32">
        <v>47110.5</v>
      </c>
      <c r="D28" s="45">
        <f t="shared" si="2"/>
        <v>46910.3</v>
      </c>
      <c r="E28" s="45">
        <v>46910.3</v>
      </c>
      <c r="F28" s="45">
        <v>38999.1</v>
      </c>
      <c r="G28" s="45">
        <v>4839.3</v>
      </c>
      <c r="H28" s="45"/>
      <c r="I28" s="45">
        <v>1789.6</v>
      </c>
      <c r="J28" s="45">
        <f t="shared" si="0"/>
        <v>1683.1</v>
      </c>
      <c r="K28" s="45">
        <v>50</v>
      </c>
      <c r="L28" s="45">
        <v>1633.1</v>
      </c>
      <c r="M28" s="45"/>
      <c r="N28" s="45">
        <v>73.6</v>
      </c>
      <c r="O28" s="45">
        <v>50</v>
      </c>
      <c r="P28" s="45">
        <f t="shared" si="1"/>
        <v>48593.4</v>
      </c>
      <c r="Q28" s="31"/>
      <c r="R28" s="33"/>
    </row>
    <row r="29" spans="1:18" s="20" customFormat="1" ht="30">
      <c r="A29" s="19" t="s">
        <v>110</v>
      </c>
      <c r="B29" s="18" t="s">
        <v>111</v>
      </c>
      <c r="C29" s="32">
        <v>29444.5</v>
      </c>
      <c r="D29" s="45">
        <f t="shared" si="2"/>
        <v>28635.3</v>
      </c>
      <c r="E29" s="45">
        <v>28635.3</v>
      </c>
      <c r="F29" s="45">
        <v>12976.7</v>
      </c>
      <c r="G29" s="45">
        <v>9220.4</v>
      </c>
      <c r="H29" s="45"/>
      <c r="I29" s="45">
        <v>8147.1</v>
      </c>
      <c r="J29" s="45">
        <f t="shared" si="0"/>
        <v>7952.900000000001</v>
      </c>
      <c r="K29" s="45">
        <v>7434.6</v>
      </c>
      <c r="L29" s="45">
        <v>261.1</v>
      </c>
      <c r="M29" s="45"/>
      <c r="N29" s="45"/>
      <c r="O29" s="45">
        <v>7691.8</v>
      </c>
      <c r="P29" s="45">
        <f t="shared" si="1"/>
        <v>36588.2</v>
      </c>
      <c r="Q29" s="31"/>
      <c r="R29" s="33"/>
    </row>
    <row r="30" spans="1:18" s="20" customFormat="1" ht="45">
      <c r="A30" s="19" t="s">
        <v>112</v>
      </c>
      <c r="B30" s="18" t="s">
        <v>113</v>
      </c>
      <c r="C30" s="32">
        <v>2458.5</v>
      </c>
      <c r="D30" s="45">
        <f t="shared" si="2"/>
        <v>2458.5</v>
      </c>
      <c r="E30" s="45">
        <v>2458.5</v>
      </c>
      <c r="F30" s="45">
        <v>1680.1</v>
      </c>
      <c r="G30" s="45">
        <v>634.3</v>
      </c>
      <c r="H30" s="45"/>
      <c r="I30" s="45">
        <v>69.6</v>
      </c>
      <c r="J30" s="45">
        <f t="shared" si="0"/>
        <v>69.626</v>
      </c>
      <c r="K30" s="45"/>
      <c r="L30" s="45">
        <v>69.626</v>
      </c>
      <c r="M30" s="45"/>
      <c r="N30" s="45"/>
      <c r="O30" s="45"/>
      <c r="P30" s="45">
        <f t="shared" si="1"/>
        <v>2528.126</v>
      </c>
      <c r="Q30" s="31"/>
      <c r="R30" s="33"/>
    </row>
    <row r="31" spans="1:18" s="20" customFormat="1" ht="30">
      <c r="A31" s="19" t="s">
        <v>114</v>
      </c>
      <c r="B31" s="18" t="s">
        <v>111</v>
      </c>
      <c r="C31" s="32">
        <v>69974.1</v>
      </c>
      <c r="D31" s="45">
        <f t="shared" si="2"/>
        <v>69970.8</v>
      </c>
      <c r="E31" s="45">
        <v>69970.8</v>
      </c>
      <c r="F31" s="45">
        <v>69970.8</v>
      </c>
      <c r="G31" s="45"/>
      <c r="H31" s="45"/>
      <c r="I31" s="45"/>
      <c r="J31" s="45">
        <f t="shared" si="0"/>
        <v>0</v>
      </c>
      <c r="K31" s="45"/>
      <c r="L31" s="45"/>
      <c r="M31" s="45"/>
      <c r="N31" s="45"/>
      <c r="O31" s="45"/>
      <c r="P31" s="45">
        <f t="shared" si="1"/>
        <v>69970.8</v>
      </c>
      <c r="Q31" s="31"/>
      <c r="R31" s="33"/>
    </row>
    <row r="32" spans="1:18" s="20" customFormat="1" ht="45">
      <c r="A32" s="19" t="s">
        <v>115</v>
      </c>
      <c r="B32" s="18" t="s">
        <v>113</v>
      </c>
      <c r="C32" s="32">
        <v>5516.2</v>
      </c>
      <c r="D32" s="45">
        <f t="shared" si="2"/>
        <v>5516.2</v>
      </c>
      <c r="E32" s="45">
        <v>5516.2</v>
      </c>
      <c r="F32" s="45">
        <v>5516.2</v>
      </c>
      <c r="G32" s="45"/>
      <c r="H32" s="45"/>
      <c r="I32" s="45"/>
      <c r="J32" s="45">
        <f t="shared" si="0"/>
        <v>0</v>
      </c>
      <c r="K32" s="45"/>
      <c r="L32" s="45"/>
      <c r="M32" s="45"/>
      <c r="N32" s="45"/>
      <c r="O32" s="45"/>
      <c r="P32" s="45">
        <f t="shared" si="1"/>
        <v>5516.2</v>
      </c>
      <c r="Q32" s="31"/>
      <c r="R32" s="33"/>
    </row>
    <row r="33" spans="1:18" s="20" customFormat="1" ht="30">
      <c r="A33" s="19" t="s">
        <v>116</v>
      </c>
      <c r="B33" s="18" t="s">
        <v>111</v>
      </c>
      <c r="C33" s="32">
        <v>5621.4</v>
      </c>
      <c r="D33" s="45">
        <f t="shared" si="2"/>
        <v>5621.4</v>
      </c>
      <c r="E33" s="45">
        <v>5621.4</v>
      </c>
      <c r="F33" s="45">
        <v>5008.2</v>
      </c>
      <c r="G33" s="45"/>
      <c r="H33" s="45"/>
      <c r="I33" s="45">
        <v>55.8</v>
      </c>
      <c r="J33" s="45">
        <f t="shared" si="0"/>
        <v>55.8</v>
      </c>
      <c r="K33" s="45">
        <v>55.8</v>
      </c>
      <c r="L33" s="45"/>
      <c r="M33" s="45"/>
      <c r="N33" s="45"/>
      <c r="O33" s="45">
        <v>55.8</v>
      </c>
      <c r="P33" s="45">
        <f t="shared" si="1"/>
        <v>5677.2</v>
      </c>
      <c r="Q33" s="31"/>
      <c r="R33" s="33"/>
    </row>
    <row r="34" spans="1:18" s="20" customFormat="1" ht="45">
      <c r="A34" s="19" t="s">
        <v>117</v>
      </c>
      <c r="B34" s="18" t="s">
        <v>97</v>
      </c>
      <c r="C34" s="32">
        <v>458.516</v>
      </c>
      <c r="D34" s="45">
        <f t="shared" si="2"/>
        <v>458.516</v>
      </c>
      <c r="E34" s="45">
        <v>458.516</v>
      </c>
      <c r="F34" s="45">
        <v>458.5</v>
      </c>
      <c r="G34" s="45"/>
      <c r="H34" s="45"/>
      <c r="I34" s="45">
        <v>4.4</v>
      </c>
      <c r="J34" s="45">
        <f>L34+O34</f>
        <v>4.4</v>
      </c>
      <c r="K34" s="45">
        <v>4.4</v>
      </c>
      <c r="L34" s="45"/>
      <c r="M34" s="45"/>
      <c r="N34" s="45"/>
      <c r="O34" s="45">
        <v>4.4</v>
      </c>
      <c r="P34" s="45">
        <f t="shared" si="1"/>
        <v>462.916</v>
      </c>
      <c r="Q34" s="31"/>
      <c r="R34" s="33"/>
    </row>
    <row r="35" spans="1:18" s="20" customFormat="1" ht="45">
      <c r="A35" s="19" t="s">
        <v>118</v>
      </c>
      <c r="B35" s="18" t="s">
        <v>98</v>
      </c>
      <c r="C35" s="32">
        <v>4422.4</v>
      </c>
      <c r="D35" s="45">
        <f t="shared" si="2"/>
        <v>4422</v>
      </c>
      <c r="E35" s="45">
        <v>4422</v>
      </c>
      <c r="F35" s="45">
        <v>3560.1</v>
      </c>
      <c r="G35" s="45">
        <v>546.6</v>
      </c>
      <c r="H35" s="45"/>
      <c r="I35" s="45">
        <v>282.7</v>
      </c>
      <c r="J35" s="45">
        <f t="shared" si="0"/>
        <v>271.3</v>
      </c>
      <c r="K35" s="45"/>
      <c r="L35" s="45">
        <v>271.3</v>
      </c>
      <c r="M35" s="45"/>
      <c r="N35" s="45">
        <v>146.1</v>
      </c>
      <c r="O35" s="45"/>
      <c r="P35" s="45">
        <f t="shared" si="1"/>
        <v>4693.3</v>
      </c>
      <c r="Q35" s="31"/>
      <c r="R35" s="33"/>
    </row>
    <row r="36" spans="1:18" s="20" customFormat="1" ht="30">
      <c r="A36" s="19" t="s">
        <v>119</v>
      </c>
      <c r="B36" s="18" t="s">
        <v>40</v>
      </c>
      <c r="C36" s="32">
        <v>2323.1</v>
      </c>
      <c r="D36" s="45">
        <f t="shared" si="2"/>
        <v>2312.1</v>
      </c>
      <c r="E36" s="45">
        <v>2312.1</v>
      </c>
      <c r="F36" s="45">
        <v>2135.9</v>
      </c>
      <c r="G36" s="45">
        <v>26.2</v>
      </c>
      <c r="H36" s="45"/>
      <c r="I36" s="45"/>
      <c r="J36" s="45">
        <f t="shared" si="0"/>
        <v>0</v>
      </c>
      <c r="K36" s="45"/>
      <c r="L36" s="45"/>
      <c r="M36" s="45"/>
      <c r="N36" s="45"/>
      <c r="O36" s="45"/>
      <c r="P36" s="45">
        <f t="shared" si="1"/>
        <v>2312.1</v>
      </c>
      <c r="Q36" s="31"/>
      <c r="R36" s="33"/>
    </row>
    <row r="37" spans="1:18" s="20" customFormat="1" ht="15.75">
      <c r="A37" s="19" t="s">
        <v>120</v>
      </c>
      <c r="B37" s="18" t="s">
        <v>41</v>
      </c>
      <c r="C37" s="32">
        <v>418.5</v>
      </c>
      <c r="D37" s="45">
        <f t="shared" si="2"/>
        <v>418.5</v>
      </c>
      <c r="E37" s="45">
        <v>418.5</v>
      </c>
      <c r="F37" s="45"/>
      <c r="G37" s="45"/>
      <c r="H37" s="45"/>
      <c r="I37" s="45"/>
      <c r="J37" s="45">
        <f t="shared" si="0"/>
        <v>0</v>
      </c>
      <c r="K37" s="45"/>
      <c r="L37" s="45"/>
      <c r="M37" s="45"/>
      <c r="N37" s="45"/>
      <c r="O37" s="45"/>
      <c r="P37" s="45">
        <f t="shared" si="1"/>
        <v>418.5</v>
      </c>
      <c r="Q37" s="31"/>
      <c r="R37" s="33"/>
    </row>
    <row r="38" spans="1:18" s="20" customFormat="1" ht="45">
      <c r="A38" s="19" t="s">
        <v>121</v>
      </c>
      <c r="B38" s="18" t="s">
        <v>122</v>
      </c>
      <c r="C38" s="32">
        <v>833.7</v>
      </c>
      <c r="D38" s="45">
        <f t="shared" si="2"/>
        <v>210.4</v>
      </c>
      <c r="E38" s="45">
        <v>210.4</v>
      </c>
      <c r="F38" s="45">
        <v>162.3</v>
      </c>
      <c r="G38" s="45">
        <v>18.8</v>
      </c>
      <c r="H38" s="45"/>
      <c r="I38" s="45">
        <v>15.9</v>
      </c>
      <c r="J38" s="45">
        <f t="shared" si="0"/>
        <v>15.9</v>
      </c>
      <c r="K38" s="45"/>
      <c r="L38" s="45">
        <v>15.9</v>
      </c>
      <c r="M38" s="45"/>
      <c r="N38" s="45"/>
      <c r="O38" s="45"/>
      <c r="P38" s="45">
        <f t="shared" si="1"/>
        <v>226.3</v>
      </c>
      <c r="Q38" s="31"/>
      <c r="R38" s="33"/>
    </row>
    <row r="39" spans="1:18" s="20" customFormat="1" ht="45">
      <c r="A39" s="19" t="s">
        <v>123</v>
      </c>
      <c r="B39" s="18" t="s">
        <v>124</v>
      </c>
      <c r="C39" s="32">
        <v>1534.5</v>
      </c>
      <c r="D39" s="45">
        <f t="shared" si="2"/>
        <v>1309.6</v>
      </c>
      <c r="E39" s="45">
        <v>1309.6</v>
      </c>
      <c r="F39" s="45">
        <v>1309.6</v>
      </c>
      <c r="G39" s="45"/>
      <c r="H39" s="45"/>
      <c r="I39" s="45"/>
      <c r="J39" s="45">
        <f t="shared" si="0"/>
        <v>0</v>
      </c>
      <c r="K39" s="45"/>
      <c r="L39" s="45"/>
      <c r="M39" s="45"/>
      <c r="N39" s="45"/>
      <c r="O39" s="45"/>
      <c r="P39" s="45">
        <f t="shared" si="1"/>
        <v>1309.6</v>
      </c>
      <c r="Q39" s="31"/>
      <c r="R39" s="33"/>
    </row>
    <row r="40" spans="1:18" s="20" customFormat="1" ht="45">
      <c r="A40" s="19" t="s">
        <v>125</v>
      </c>
      <c r="B40" s="18" t="s">
        <v>126</v>
      </c>
      <c r="C40" s="32">
        <v>916.2</v>
      </c>
      <c r="D40" s="45">
        <f t="shared" si="2"/>
        <v>916.2</v>
      </c>
      <c r="E40" s="45">
        <v>916.2</v>
      </c>
      <c r="F40" s="45">
        <v>909</v>
      </c>
      <c r="G40" s="45"/>
      <c r="H40" s="45"/>
      <c r="I40" s="45"/>
      <c r="J40" s="45">
        <f t="shared" si="0"/>
        <v>0</v>
      </c>
      <c r="K40" s="45"/>
      <c r="L40" s="45"/>
      <c r="M40" s="45"/>
      <c r="N40" s="45"/>
      <c r="O40" s="45"/>
      <c r="P40" s="45">
        <f t="shared" si="1"/>
        <v>916.2</v>
      </c>
      <c r="Q40" s="31"/>
      <c r="R40" s="33"/>
    </row>
    <row r="41" spans="1:18" s="20" customFormat="1" ht="60" customHeight="1">
      <c r="A41" s="19" t="s">
        <v>127</v>
      </c>
      <c r="B41" s="18" t="s">
        <v>128</v>
      </c>
      <c r="C41" s="32">
        <v>459.8</v>
      </c>
      <c r="D41" s="45">
        <f t="shared" si="2"/>
        <v>314.4</v>
      </c>
      <c r="E41" s="45">
        <v>314.4</v>
      </c>
      <c r="F41" s="45">
        <v>314.4</v>
      </c>
      <c r="G41" s="45"/>
      <c r="H41" s="45"/>
      <c r="I41" s="45"/>
      <c r="J41" s="45">
        <f t="shared" si="0"/>
        <v>0</v>
      </c>
      <c r="K41" s="45"/>
      <c r="L41" s="45"/>
      <c r="M41" s="45"/>
      <c r="N41" s="45"/>
      <c r="O41" s="45"/>
      <c r="P41" s="45">
        <f t="shared" si="1"/>
        <v>314.4</v>
      </c>
      <c r="Q41" s="31"/>
      <c r="R41" s="33"/>
    </row>
    <row r="42" spans="1:18" s="20" customFormat="1" ht="90">
      <c r="A42" s="19" t="s">
        <v>151</v>
      </c>
      <c r="B42" s="18" t="s">
        <v>152</v>
      </c>
      <c r="C42" s="32">
        <v>455</v>
      </c>
      <c r="D42" s="45">
        <f t="shared" si="2"/>
        <v>453.1</v>
      </c>
      <c r="E42" s="45">
        <v>453.1</v>
      </c>
      <c r="F42" s="45"/>
      <c r="G42" s="45"/>
      <c r="H42" s="45"/>
      <c r="I42" s="45"/>
      <c r="J42" s="45">
        <f t="shared" si="0"/>
        <v>0</v>
      </c>
      <c r="K42" s="45"/>
      <c r="L42" s="45"/>
      <c r="M42" s="45"/>
      <c r="N42" s="45"/>
      <c r="O42" s="45"/>
      <c r="P42" s="45">
        <f t="shared" si="1"/>
        <v>453.1</v>
      </c>
      <c r="Q42" s="31"/>
      <c r="R42" s="33"/>
    </row>
    <row r="43" spans="1:18" s="20" customFormat="1" ht="60">
      <c r="A43" s="19" t="s">
        <v>156</v>
      </c>
      <c r="B43" s="18" t="s">
        <v>157</v>
      </c>
      <c r="C43" s="32">
        <v>3505.9</v>
      </c>
      <c r="D43" s="45">
        <f t="shared" si="2"/>
        <v>3505.9</v>
      </c>
      <c r="E43" s="45">
        <v>3505.9</v>
      </c>
      <c r="F43" s="45"/>
      <c r="G43" s="45"/>
      <c r="H43" s="45"/>
      <c r="I43" s="45"/>
      <c r="J43" s="45">
        <f t="shared" si="0"/>
        <v>0</v>
      </c>
      <c r="K43" s="45"/>
      <c r="L43" s="45"/>
      <c r="M43" s="45"/>
      <c r="N43" s="45"/>
      <c r="O43" s="45"/>
      <c r="P43" s="45">
        <f t="shared" si="1"/>
        <v>3505.9</v>
      </c>
      <c r="Q43" s="31"/>
      <c r="R43" s="33"/>
    </row>
    <row r="44" spans="1:18" s="20" customFormat="1" ht="27.75" customHeight="1">
      <c r="A44" s="19" t="s">
        <v>42</v>
      </c>
      <c r="B44" s="18" t="s">
        <v>12</v>
      </c>
      <c r="C44" s="32">
        <v>380.8</v>
      </c>
      <c r="D44" s="45">
        <f t="shared" si="2"/>
        <v>380.7</v>
      </c>
      <c r="E44" s="45">
        <v>380.7</v>
      </c>
      <c r="F44" s="45"/>
      <c r="G44" s="45"/>
      <c r="H44" s="45"/>
      <c r="I44" s="45"/>
      <c r="J44" s="45">
        <f t="shared" si="0"/>
        <v>0</v>
      </c>
      <c r="K44" s="45"/>
      <c r="L44" s="45"/>
      <c r="M44" s="45"/>
      <c r="N44" s="45"/>
      <c r="O44" s="45"/>
      <c r="P44" s="45">
        <f t="shared" si="1"/>
        <v>380.7</v>
      </c>
      <c r="Q44" s="31"/>
      <c r="R44" s="33"/>
    </row>
    <row r="45" spans="1:18" s="20" customFormat="1" ht="45">
      <c r="A45" s="19" t="s">
        <v>129</v>
      </c>
      <c r="B45" s="18" t="s">
        <v>130</v>
      </c>
      <c r="C45" s="32">
        <v>2499.7</v>
      </c>
      <c r="D45" s="45">
        <f t="shared" si="2"/>
        <v>2499.4</v>
      </c>
      <c r="E45" s="45">
        <v>2499.4</v>
      </c>
      <c r="F45" s="45">
        <v>2106.9</v>
      </c>
      <c r="G45" s="45">
        <v>177</v>
      </c>
      <c r="H45" s="45"/>
      <c r="I45" s="45">
        <v>21.544</v>
      </c>
      <c r="J45" s="45">
        <f t="shared" si="0"/>
        <v>21.5</v>
      </c>
      <c r="K45" s="45"/>
      <c r="L45" s="45">
        <v>21.5</v>
      </c>
      <c r="M45" s="45">
        <v>21.5</v>
      </c>
      <c r="N45" s="45"/>
      <c r="O45" s="45"/>
      <c r="P45" s="45">
        <f t="shared" si="1"/>
        <v>2520.9</v>
      </c>
      <c r="Q45" s="31"/>
      <c r="R45" s="33"/>
    </row>
    <row r="46" spans="1:18" s="20" customFormat="1" ht="60">
      <c r="A46" s="17" t="s">
        <v>161</v>
      </c>
      <c r="B46" s="18" t="s">
        <v>162</v>
      </c>
      <c r="C46" s="32"/>
      <c r="D46" s="45">
        <f t="shared" si="2"/>
        <v>0</v>
      </c>
      <c r="E46" s="45"/>
      <c r="F46" s="45"/>
      <c r="G46" s="45"/>
      <c r="H46" s="45"/>
      <c r="I46" s="45">
        <v>214.1</v>
      </c>
      <c r="J46" s="45">
        <f t="shared" si="0"/>
        <v>214.1</v>
      </c>
      <c r="K46" s="45">
        <v>214.1</v>
      </c>
      <c r="L46" s="45"/>
      <c r="M46" s="45"/>
      <c r="N46" s="45"/>
      <c r="O46" s="45">
        <v>214.1</v>
      </c>
      <c r="P46" s="45">
        <f t="shared" si="1"/>
        <v>214.1</v>
      </c>
      <c r="Q46" s="31"/>
      <c r="R46" s="33"/>
    </row>
    <row r="47" spans="1:18" s="20" customFormat="1" ht="45">
      <c r="A47" s="19" t="s">
        <v>43</v>
      </c>
      <c r="B47" s="18" t="s">
        <v>109</v>
      </c>
      <c r="C47" s="32">
        <v>4697.8</v>
      </c>
      <c r="D47" s="45">
        <f t="shared" si="2"/>
        <v>4697.8</v>
      </c>
      <c r="E47" s="45">
        <v>4697.8</v>
      </c>
      <c r="F47" s="45">
        <v>4465.4</v>
      </c>
      <c r="G47" s="45">
        <v>134</v>
      </c>
      <c r="H47" s="45"/>
      <c r="I47" s="45"/>
      <c r="J47" s="45">
        <f t="shared" si="0"/>
        <v>0</v>
      </c>
      <c r="K47" s="45"/>
      <c r="L47" s="45"/>
      <c r="M47" s="45"/>
      <c r="N47" s="45"/>
      <c r="O47" s="45"/>
      <c r="P47" s="45">
        <f t="shared" si="1"/>
        <v>4697.8</v>
      </c>
      <c r="Q47" s="31"/>
      <c r="R47" s="33"/>
    </row>
    <row r="48" spans="1:18" s="20" customFormat="1" ht="30">
      <c r="A48" s="19" t="s">
        <v>131</v>
      </c>
      <c r="B48" s="18" t="s">
        <v>132</v>
      </c>
      <c r="C48" s="32">
        <v>12691.5</v>
      </c>
      <c r="D48" s="45">
        <f t="shared" si="2"/>
        <v>12525.6</v>
      </c>
      <c r="E48" s="45">
        <v>12525.6</v>
      </c>
      <c r="F48" s="45"/>
      <c r="G48" s="45"/>
      <c r="H48" s="45"/>
      <c r="I48" s="45">
        <v>2365.8</v>
      </c>
      <c r="J48" s="45">
        <f t="shared" si="0"/>
        <v>2365.8</v>
      </c>
      <c r="K48" s="45">
        <v>2365.8</v>
      </c>
      <c r="L48" s="45"/>
      <c r="M48" s="45"/>
      <c r="N48" s="45"/>
      <c r="O48" s="45">
        <v>2365.8</v>
      </c>
      <c r="P48" s="45">
        <f t="shared" si="1"/>
        <v>14891.400000000001</v>
      </c>
      <c r="Q48" s="31"/>
      <c r="R48" s="33"/>
    </row>
    <row r="49" spans="1:18" s="20" customFormat="1" ht="15.75">
      <c r="A49" s="19" t="s">
        <v>133</v>
      </c>
      <c r="B49" s="18" t="s">
        <v>134</v>
      </c>
      <c r="C49" s="32">
        <v>174.5</v>
      </c>
      <c r="D49" s="45">
        <f t="shared" si="2"/>
        <v>174.5</v>
      </c>
      <c r="E49" s="45">
        <v>174.5</v>
      </c>
      <c r="F49" s="45"/>
      <c r="G49" s="45"/>
      <c r="H49" s="45"/>
      <c r="I49" s="45"/>
      <c r="J49" s="45">
        <f t="shared" si="0"/>
        <v>0</v>
      </c>
      <c r="K49" s="45"/>
      <c r="L49" s="45"/>
      <c r="M49" s="45"/>
      <c r="N49" s="45"/>
      <c r="O49" s="45"/>
      <c r="P49" s="45">
        <f t="shared" si="1"/>
        <v>174.5</v>
      </c>
      <c r="Q49" s="31"/>
      <c r="R49" s="33"/>
    </row>
    <row r="50" spans="1:18" s="20" customFormat="1" ht="60">
      <c r="A50" s="19" t="s">
        <v>135</v>
      </c>
      <c r="B50" s="18" t="s">
        <v>136</v>
      </c>
      <c r="C50" s="32">
        <v>935.3</v>
      </c>
      <c r="D50" s="45">
        <f t="shared" si="2"/>
        <v>923.9</v>
      </c>
      <c r="E50" s="45">
        <v>923.9</v>
      </c>
      <c r="F50" s="45"/>
      <c r="G50" s="45"/>
      <c r="H50" s="45"/>
      <c r="I50" s="45"/>
      <c r="J50" s="45">
        <f t="shared" si="0"/>
        <v>0</v>
      </c>
      <c r="K50" s="45"/>
      <c r="L50" s="45"/>
      <c r="M50" s="45"/>
      <c r="N50" s="45"/>
      <c r="O50" s="45"/>
      <c r="P50" s="45">
        <f t="shared" si="1"/>
        <v>923.9</v>
      </c>
      <c r="Q50" s="31"/>
      <c r="R50" s="33"/>
    </row>
    <row r="51" spans="1:18" s="20" customFormat="1" ht="30">
      <c r="A51" s="19" t="s">
        <v>99</v>
      </c>
      <c r="B51" s="18" t="s">
        <v>22</v>
      </c>
      <c r="C51" s="32">
        <v>2319.4</v>
      </c>
      <c r="D51" s="45">
        <f t="shared" si="2"/>
        <v>2319.4</v>
      </c>
      <c r="E51" s="45">
        <v>2319.4</v>
      </c>
      <c r="F51" s="45"/>
      <c r="G51" s="45"/>
      <c r="H51" s="45"/>
      <c r="I51" s="45">
        <v>0</v>
      </c>
      <c r="J51" s="45">
        <f t="shared" si="0"/>
        <v>0</v>
      </c>
      <c r="K51" s="45"/>
      <c r="L51" s="45"/>
      <c r="M51" s="45"/>
      <c r="N51" s="45"/>
      <c r="O51" s="45"/>
      <c r="P51" s="45">
        <f t="shared" si="1"/>
        <v>2319.4</v>
      </c>
      <c r="Q51" s="31"/>
      <c r="R51" s="33"/>
    </row>
    <row r="52" spans="1:18" s="20" customFormat="1" ht="30">
      <c r="A52" s="19" t="s">
        <v>44</v>
      </c>
      <c r="B52" s="18" t="s">
        <v>45</v>
      </c>
      <c r="C52" s="32">
        <v>75.1</v>
      </c>
      <c r="D52" s="45">
        <f t="shared" si="2"/>
        <v>75.1</v>
      </c>
      <c r="E52" s="45">
        <v>75.1</v>
      </c>
      <c r="F52" s="45"/>
      <c r="G52" s="45"/>
      <c r="H52" s="45"/>
      <c r="I52" s="45"/>
      <c r="J52" s="45">
        <f t="shared" si="0"/>
        <v>0</v>
      </c>
      <c r="K52" s="45"/>
      <c r="L52" s="45"/>
      <c r="M52" s="45"/>
      <c r="N52" s="45"/>
      <c r="O52" s="45"/>
      <c r="P52" s="45">
        <f t="shared" si="1"/>
        <v>75.1</v>
      </c>
      <c r="Q52" s="31"/>
      <c r="R52" s="33"/>
    </row>
    <row r="53" spans="1:18" s="20" customFormat="1" ht="45">
      <c r="A53" s="19" t="s">
        <v>46</v>
      </c>
      <c r="B53" s="18" t="s">
        <v>4</v>
      </c>
      <c r="C53" s="32">
        <v>1936.8</v>
      </c>
      <c r="D53" s="45">
        <f t="shared" si="2"/>
        <v>1936.8</v>
      </c>
      <c r="E53" s="45">
        <v>1936.8</v>
      </c>
      <c r="F53" s="45"/>
      <c r="G53" s="45"/>
      <c r="H53" s="45"/>
      <c r="I53" s="45"/>
      <c r="J53" s="45">
        <f t="shared" si="0"/>
        <v>0</v>
      </c>
      <c r="K53" s="45"/>
      <c r="L53" s="45"/>
      <c r="M53" s="45"/>
      <c r="N53" s="45"/>
      <c r="O53" s="45"/>
      <c r="P53" s="45">
        <f t="shared" si="1"/>
        <v>1936.8</v>
      </c>
      <c r="Q53" s="31"/>
      <c r="R53" s="33"/>
    </row>
    <row r="54" spans="1:18" s="20" customFormat="1" ht="45">
      <c r="A54" s="19" t="s">
        <v>107</v>
      </c>
      <c r="B54" s="18" t="s">
        <v>137</v>
      </c>
      <c r="C54" s="32">
        <v>63.8</v>
      </c>
      <c r="D54" s="45">
        <f t="shared" si="2"/>
        <v>63.8</v>
      </c>
      <c r="E54" s="45">
        <v>63.8</v>
      </c>
      <c r="F54" s="45"/>
      <c r="G54" s="45"/>
      <c r="H54" s="45"/>
      <c r="I54" s="45"/>
      <c r="J54" s="45">
        <f t="shared" si="0"/>
        <v>0</v>
      </c>
      <c r="K54" s="45"/>
      <c r="L54" s="45"/>
      <c r="M54" s="45"/>
      <c r="N54" s="45"/>
      <c r="O54" s="45"/>
      <c r="P54" s="45">
        <f t="shared" si="1"/>
        <v>63.8</v>
      </c>
      <c r="Q54" s="31"/>
      <c r="R54" s="33"/>
    </row>
    <row r="55" spans="1:18" s="16" customFormat="1" ht="45">
      <c r="A55" s="17" t="s">
        <v>94</v>
      </c>
      <c r="B55" s="18" t="s">
        <v>89</v>
      </c>
      <c r="C55" s="32">
        <v>994.1</v>
      </c>
      <c r="D55" s="45">
        <f t="shared" si="2"/>
        <v>994.1</v>
      </c>
      <c r="E55" s="45">
        <v>994.1</v>
      </c>
      <c r="F55" s="45"/>
      <c r="G55" s="45"/>
      <c r="H55" s="45"/>
      <c r="I55" s="45"/>
      <c r="J55" s="45">
        <f t="shared" si="0"/>
        <v>0</v>
      </c>
      <c r="K55" s="45"/>
      <c r="L55" s="45"/>
      <c r="M55" s="45"/>
      <c r="N55" s="45"/>
      <c r="O55" s="45"/>
      <c r="P55" s="45">
        <f t="shared" si="1"/>
        <v>994.1</v>
      </c>
      <c r="Q55" s="31"/>
      <c r="R55" s="33"/>
    </row>
    <row r="56" spans="1:18" s="16" customFormat="1" ht="45">
      <c r="A56" s="17" t="s">
        <v>159</v>
      </c>
      <c r="B56" s="18" t="s">
        <v>160</v>
      </c>
      <c r="C56" s="32">
        <v>150</v>
      </c>
      <c r="D56" s="45">
        <f t="shared" si="2"/>
        <v>150</v>
      </c>
      <c r="E56" s="45">
        <v>150</v>
      </c>
      <c r="F56" s="45"/>
      <c r="G56" s="45"/>
      <c r="H56" s="45"/>
      <c r="I56" s="45"/>
      <c r="J56" s="45">
        <f t="shared" si="0"/>
        <v>0</v>
      </c>
      <c r="K56" s="45"/>
      <c r="L56" s="45"/>
      <c r="M56" s="45"/>
      <c r="N56" s="45"/>
      <c r="O56" s="45"/>
      <c r="P56" s="45">
        <f t="shared" si="1"/>
        <v>150</v>
      </c>
      <c r="Q56" s="31"/>
      <c r="R56" s="33"/>
    </row>
    <row r="57" spans="1:18" s="20" customFormat="1" ht="57.75" customHeight="1">
      <c r="A57" s="19" t="s">
        <v>47</v>
      </c>
      <c r="B57" s="18" t="s">
        <v>13</v>
      </c>
      <c r="C57" s="32">
        <v>4462.5</v>
      </c>
      <c r="D57" s="45">
        <f t="shared" si="2"/>
        <v>4462.5</v>
      </c>
      <c r="E57" s="45">
        <v>4462.5</v>
      </c>
      <c r="F57" s="45">
        <v>3867.3</v>
      </c>
      <c r="G57" s="45">
        <v>30</v>
      </c>
      <c r="H57" s="45"/>
      <c r="I57" s="45">
        <v>13.9</v>
      </c>
      <c r="J57" s="45">
        <f t="shared" si="0"/>
        <v>13.8</v>
      </c>
      <c r="K57" s="45"/>
      <c r="L57" s="45">
        <v>13.8</v>
      </c>
      <c r="M57" s="45"/>
      <c r="N57" s="45"/>
      <c r="O57" s="45"/>
      <c r="P57" s="45">
        <f t="shared" si="1"/>
        <v>4476.3</v>
      </c>
      <c r="Q57" s="31"/>
      <c r="R57" s="33"/>
    </row>
    <row r="58" spans="1:18" s="22" customFormat="1" ht="30">
      <c r="A58" s="19" t="s">
        <v>48</v>
      </c>
      <c r="B58" s="18" t="s">
        <v>49</v>
      </c>
      <c r="C58" s="32">
        <v>1633.4</v>
      </c>
      <c r="D58" s="45">
        <f t="shared" si="2"/>
        <v>1633</v>
      </c>
      <c r="E58" s="45">
        <v>1633</v>
      </c>
      <c r="F58" s="45">
        <v>1495.8</v>
      </c>
      <c r="G58" s="45">
        <v>61</v>
      </c>
      <c r="H58" s="45"/>
      <c r="I58" s="45"/>
      <c r="J58" s="45">
        <f t="shared" si="0"/>
        <v>0</v>
      </c>
      <c r="K58" s="45"/>
      <c r="L58" s="45"/>
      <c r="M58" s="45"/>
      <c r="N58" s="45"/>
      <c r="O58" s="45"/>
      <c r="P58" s="45">
        <f t="shared" si="1"/>
        <v>1633</v>
      </c>
      <c r="Q58" s="31"/>
      <c r="R58" s="33"/>
    </row>
    <row r="59" spans="1:18" s="22" customFormat="1" ht="87.75" customHeight="1">
      <c r="A59" s="19" t="s">
        <v>50</v>
      </c>
      <c r="B59" s="18" t="s">
        <v>51</v>
      </c>
      <c r="C59" s="32">
        <v>783.7</v>
      </c>
      <c r="D59" s="45">
        <f t="shared" si="2"/>
        <v>783.7</v>
      </c>
      <c r="E59" s="45">
        <v>783.7</v>
      </c>
      <c r="F59" s="45"/>
      <c r="G59" s="45"/>
      <c r="H59" s="45"/>
      <c r="I59" s="45"/>
      <c r="J59" s="45">
        <f t="shared" si="0"/>
        <v>0</v>
      </c>
      <c r="K59" s="45"/>
      <c r="L59" s="45"/>
      <c r="M59" s="45"/>
      <c r="N59" s="45"/>
      <c r="O59" s="45"/>
      <c r="P59" s="45">
        <f t="shared" si="1"/>
        <v>783.7</v>
      </c>
      <c r="Q59" s="31"/>
      <c r="R59" s="33"/>
    </row>
    <row r="60" spans="1:18" s="22" customFormat="1" ht="57" customHeight="1">
      <c r="A60" s="17" t="s">
        <v>91</v>
      </c>
      <c r="B60" s="18" t="s">
        <v>90</v>
      </c>
      <c r="C60" s="32">
        <v>9</v>
      </c>
      <c r="D60" s="45">
        <f t="shared" si="2"/>
        <v>9</v>
      </c>
      <c r="E60" s="45">
        <v>9</v>
      </c>
      <c r="F60" s="45"/>
      <c r="G60" s="45"/>
      <c r="H60" s="45"/>
      <c r="I60" s="45"/>
      <c r="J60" s="45">
        <f t="shared" si="0"/>
        <v>0</v>
      </c>
      <c r="K60" s="45"/>
      <c r="L60" s="45"/>
      <c r="M60" s="45"/>
      <c r="N60" s="45"/>
      <c r="O60" s="45"/>
      <c r="P60" s="45">
        <f t="shared" si="1"/>
        <v>9</v>
      </c>
      <c r="Q60" s="31"/>
      <c r="R60" s="33"/>
    </row>
    <row r="61" spans="1:18" s="22" customFormat="1" ht="90">
      <c r="A61" s="19" t="s">
        <v>52</v>
      </c>
      <c r="B61" s="18" t="s">
        <v>53</v>
      </c>
      <c r="C61" s="32">
        <v>207.4</v>
      </c>
      <c r="D61" s="45">
        <f t="shared" si="2"/>
        <v>207.4</v>
      </c>
      <c r="E61" s="45">
        <v>207.4</v>
      </c>
      <c r="F61" s="45"/>
      <c r="G61" s="45"/>
      <c r="H61" s="45"/>
      <c r="I61" s="45"/>
      <c r="J61" s="45">
        <f t="shared" si="0"/>
        <v>0</v>
      </c>
      <c r="K61" s="45"/>
      <c r="L61" s="45"/>
      <c r="M61" s="45"/>
      <c r="N61" s="45"/>
      <c r="O61" s="45"/>
      <c r="P61" s="45">
        <f t="shared" si="1"/>
        <v>207.4</v>
      </c>
      <c r="Q61" s="31"/>
      <c r="R61" s="33"/>
    </row>
    <row r="62" spans="1:18" s="22" customFormat="1" ht="30">
      <c r="A62" s="17" t="s">
        <v>92</v>
      </c>
      <c r="B62" s="18" t="s">
        <v>93</v>
      </c>
      <c r="C62" s="32">
        <v>37.2</v>
      </c>
      <c r="D62" s="45">
        <f t="shared" si="2"/>
        <v>37.2</v>
      </c>
      <c r="E62" s="45">
        <v>37.2</v>
      </c>
      <c r="F62" s="45"/>
      <c r="G62" s="45"/>
      <c r="H62" s="45"/>
      <c r="I62" s="45"/>
      <c r="J62" s="45">
        <f t="shared" si="0"/>
        <v>0</v>
      </c>
      <c r="K62" s="45"/>
      <c r="L62" s="45"/>
      <c r="M62" s="45"/>
      <c r="N62" s="45"/>
      <c r="O62" s="45"/>
      <c r="P62" s="45">
        <f t="shared" si="1"/>
        <v>37.2</v>
      </c>
      <c r="Q62" s="31"/>
      <c r="R62" s="33"/>
    </row>
    <row r="63" spans="1:18" s="22" customFormat="1" ht="60">
      <c r="A63" s="17" t="s">
        <v>164</v>
      </c>
      <c r="B63" s="18" t="s">
        <v>165</v>
      </c>
      <c r="C63" s="32">
        <v>25.6</v>
      </c>
      <c r="D63" s="45">
        <f t="shared" si="2"/>
        <v>25.6</v>
      </c>
      <c r="E63" s="45">
        <v>25.6</v>
      </c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>
        <f t="shared" si="1"/>
        <v>25.6</v>
      </c>
      <c r="Q63" s="31"/>
      <c r="R63" s="33"/>
    </row>
    <row r="64" spans="1:18" s="22" customFormat="1" ht="30">
      <c r="A64" s="19" t="s">
        <v>54</v>
      </c>
      <c r="B64" s="18" t="s">
        <v>25</v>
      </c>
      <c r="C64" s="32">
        <v>4879.9</v>
      </c>
      <c r="D64" s="45">
        <f t="shared" si="2"/>
        <v>4879.9</v>
      </c>
      <c r="E64" s="45">
        <v>4879.9</v>
      </c>
      <c r="F64" s="45"/>
      <c r="G64" s="45"/>
      <c r="H64" s="45"/>
      <c r="I64" s="45"/>
      <c r="J64" s="45">
        <f t="shared" si="0"/>
        <v>0</v>
      </c>
      <c r="K64" s="45"/>
      <c r="L64" s="45"/>
      <c r="M64" s="45"/>
      <c r="N64" s="45"/>
      <c r="O64" s="45"/>
      <c r="P64" s="45">
        <f t="shared" si="1"/>
        <v>4879.9</v>
      </c>
      <c r="Q64" s="31"/>
      <c r="R64" s="33"/>
    </row>
    <row r="65" spans="1:18" s="22" customFormat="1" ht="60">
      <c r="A65" s="17" t="s">
        <v>141</v>
      </c>
      <c r="B65" s="18" t="s">
        <v>88</v>
      </c>
      <c r="C65" s="32"/>
      <c r="D65" s="45">
        <f t="shared" si="2"/>
        <v>0</v>
      </c>
      <c r="E65" s="45"/>
      <c r="F65" s="45"/>
      <c r="G65" s="45"/>
      <c r="H65" s="45"/>
      <c r="I65" s="45">
        <v>1700</v>
      </c>
      <c r="J65" s="45">
        <f t="shared" si="0"/>
        <v>1700</v>
      </c>
      <c r="K65" s="45">
        <v>1700</v>
      </c>
      <c r="L65" s="45"/>
      <c r="M65" s="45"/>
      <c r="N65" s="45"/>
      <c r="O65" s="45">
        <v>1700</v>
      </c>
      <c r="P65" s="45">
        <f t="shared" si="1"/>
        <v>1700</v>
      </c>
      <c r="Q65" s="31"/>
      <c r="R65" s="33"/>
    </row>
    <row r="66" spans="1:18" s="22" customFormat="1" ht="45">
      <c r="A66" s="19" t="s">
        <v>55</v>
      </c>
      <c r="B66" s="18" t="s">
        <v>109</v>
      </c>
      <c r="C66" s="32">
        <v>731.3</v>
      </c>
      <c r="D66" s="45">
        <f t="shared" si="2"/>
        <v>731.3</v>
      </c>
      <c r="E66" s="45">
        <v>731.3</v>
      </c>
      <c r="F66" s="45">
        <v>708</v>
      </c>
      <c r="G66" s="45">
        <v>11.5</v>
      </c>
      <c r="H66" s="45"/>
      <c r="I66" s="45"/>
      <c r="J66" s="45">
        <f t="shared" si="0"/>
        <v>0</v>
      </c>
      <c r="K66" s="45"/>
      <c r="L66" s="45"/>
      <c r="M66" s="45"/>
      <c r="N66" s="45"/>
      <c r="O66" s="45"/>
      <c r="P66" s="45">
        <f t="shared" si="1"/>
        <v>731.3</v>
      </c>
      <c r="Q66" s="31"/>
      <c r="R66" s="33"/>
    </row>
    <row r="67" spans="1:18" s="22" customFormat="1" ht="30">
      <c r="A67" s="19" t="s">
        <v>56</v>
      </c>
      <c r="B67" s="18" t="s">
        <v>14</v>
      </c>
      <c r="C67" s="32">
        <v>135.3</v>
      </c>
      <c r="D67" s="45">
        <f t="shared" si="2"/>
        <v>135.3</v>
      </c>
      <c r="E67" s="45">
        <v>135.3</v>
      </c>
      <c r="F67" s="45"/>
      <c r="G67" s="45"/>
      <c r="H67" s="45"/>
      <c r="I67" s="45"/>
      <c r="J67" s="45">
        <f t="shared" si="0"/>
        <v>0</v>
      </c>
      <c r="K67" s="45"/>
      <c r="L67" s="45"/>
      <c r="M67" s="45"/>
      <c r="N67" s="45"/>
      <c r="O67" s="45"/>
      <c r="P67" s="45">
        <f t="shared" si="1"/>
        <v>135.3</v>
      </c>
      <c r="Q67" s="31"/>
      <c r="R67" s="33"/>
    </row>
    <row r="68" spans="1:18" s="22" customFormat="1" ht="45">
      <c r="A68" s="19" t="s">
        <v>57</v>
      </c>
      <c r="B68" s="18" t="s">
        <v>109</v>
      </c>
      <c r="C68" s="32">
        <v>911.2</v>
      </c>
      <c r="D68" s="45">
        <f t="shared" si="2"/>
        <v>911.2</v>
      </c>
      <c r="E68" s="45">
        <v>911.2</v>
      </c>
      <c r="F68" s="45">
        <v>848.1</v>
      </c>
      <c r="G68" s="45">
        <v>31.8</v>
      </c>
      <c r="H68" s="45"/>
      <c r="I68" s="45"/>
      <c r="J68" s="45">
        <f t="shared" si="0"/>
        <v>0</v>
      </c>
      <c r="K68" s="45"/>
      <c r="L68" s="45"/>
      <c r="M68" s="45"/>
      <c r="N68" s="45"/>
      <c r="O68" s="45"/>
      <c r="P68" s="45">
        <f t="shared" si="1"/>
        <v>911.2</v>
      </c>
      <c r="Q68" s="31"/>
      <c r="R68" s="33"/>
    </row>
    <row r="69" spans="1:18" s="20" customFormat="1" ht="30">
      <c r="A69" s="19" t="s">
        <v>138</v>
      </c>
      <c r="B69" s="18" t="s">
        <v>100</v>
      </c>
      <c r="C69" s="32">
        <v>7427.4</v>
      </c>
      <c r="D69" s="45">
        <f t="shared" si="2"/>
        <v>7427.4</v>
      </c>
      <c r="E69" s="45">
        <v>7427.4</v>
      </c>
      <c r="F69" s="45">
        <v>6978.1</v>
      </c>
      <c r="G69" s="45">
        <v>433.1</v>
      </c>
      <c r="H69" s="45"/>
      <c r="I69" s="48">
        <v>350</v>
      </c>
      <c r="J69" s="45">
        <f t="shared" si="0"/>
        <v>259.3</v>
      </c>
      <c r="K69" s="45"/>
      <c r="L69" s="48">
        <v>232.8</v>
      </c>
      <c r="M69" s="48">
        <v>143.8</v>
      </c>
      <c r="N69" s="48">
        <v>29.1</v>
      </c>
      <c r="O69" s="45">
        <v>26.5</v>
      </c>
      <c r="P69" s="45">
        <f t="shared" si="1"/>
        <v>7686.7</v>
      </c>
      <c r="Q69" s="31"/>
      <c r="R69" s="33"/>
    </row>
    <row r="70" spans="1:18" s="20" customFormat="1" ht="60">
      <c r="A70" s="19" t="s">
        <v>158</v>
      </c>
      <c r="B70" s="18" t="s">
        <v>157</v>
      </c>
      <c r="C70" s="45">
        <v>45</v>
      </c>
      <c r="D70" s="45">
        <f t="shared" si="2"/>
        <v>45</v>
      </c>
      <c r="E70" s="45">
        <v>45</v>
      </c>
      <c r="F70" s="45"/>
      <c r="G70" s="45"/>
      <c r="H70" s="45"/>
      <c r="I70" s="45"/>
      <c r="J70" s="45">
        <f t="shared" si="0"/>
        <v>0</v>
      </c>
      <c r="K70" s="45"/>
      <c r="L70" s="45"/>
      <c r="M70" s="45"/>
      <c r="N70" s="45"/>
      <c r="O70" s="45"/>
      <c r="P70" s="45">
        <f t="shared" si="1"/>
        <v>45</v>
      </c>
      <c r="Q70" s="31"/>
      <c r="R70" s="33"/>
    </row>
    <row r="71" spans="1:18" s="20" customFormat="1" ht="15.75">
      <c r="A71" s="19" t="s">
        <v>58</v>
      </c>
      <c r="B71" s="18" t="s">
        <v>59</v>
      </c>
      <c r="C71" s="32">
        <v>2410.1</v>
      </c>
      <c r="D71" s="45">
        <f t="shared" si="2"/>
        <v>2402</v>
      </c>
      <c r="E71" s="45">
        <v>2402</v>
      </c>
      <c r="F71" s="45">
        <v>2183.8</v>
      </c>
      <c r="G71" s="45">
        <v>160.2</v>
      </c>
      <c r="H71" s="45"/>
      <c r="I71" s="45">
        <v>0.9</v>
      </c>
      <c r="J71" s="45">
        <f t="shared" si="0"/>
        <v>0</v>
      </c>
      <c r="K71" s="45"/>
      <c r="L71" s="45"/>
      <c r="M71" s="45"/>
      <c r="N71" s="45"/>
      <c r="O71" s="45"/>
      <c r="P71" s="45">
        <f t="shared" si="1"/>
        <v>2402</v>
      </c>
      <c r="Q71" s="31"/>
      <c r="R71" s="33"/>
    </row>
    <row r="72" spans="1:18" s="22" customFormat="1" ht="30">
      <c r="A72" s="19" t="s">
        <v>60</v>
      </c>
      <c r="B72" s="18" t="s">
        <v>61</v>
      </c>
      <c r="C72" s="32">
        <v>211.9</v>
      </c>
      <c r="D72" s="45">
        <f t="shared" si="2"/>
        <v>137.8</v>
      </c>
      <c r="E72" s="45">
        <v>137.8</v>
      </c>
      <c r="F72" s="45">
        <v>99.6</v>
      </c>
      <c r="G72" s="45">
        <v>20.1</v>
      </c>
      <c r="H72" s="45"/>
      <c r="I72" s="45">
        <v>205.3</v>
      </c>
      <c r="J72" s="45">
        <f t="shared" si="0"/>
        <v>205.3</v>
      </c>
      <c r="K72" s="45">
        <v>205.3</v>
      </c>
      <c r="L72" s="45"/>
      <c r="M72" s="45"/>
      <c r="N72" s="45"/>
      <c r="O72" s="45">
        <v>205.3</v>
      </c>
      <c r="P72" s="45">
        <f t="shared" si="1"/>
        <v>343.1</v>
      </c>
      <c r="Q72" s="31"/>
      <c r="R72" s="33"/>
    </row>
    <row r="73" spans="1:18" s="22" customFormat="1" ht="45">
      <c r="A73" s="19" t="s">
        <v>62</v>
      </c>
      <c r="B73" s="18" t="s">
        <v>63</v>
      </c>
      <c r="C73" s="32">
        <v>4141.1</v>
      </c>
      <c r="D73" s="45">
        <f t="shared" si="2"/>
        <v>4136.5</v>
      </c>
      <c r="E73" s="45">
        <v>4136.5</v>
      </c>
      <c r="F73" s="45">
        <v>3653.6</v>
      </c>
      <c r="G73" s="45">
        <v>389.1</v>
      </c>
      <c r="H73" s="45"/>
      <c r="I73" s="45">
        <v>4.4</v>
      </c>
      <c r="J73" s="45">
        <f t="shared" si="0"/>
        <v>2.6</v>
      </c>
      <c r="K73" s="45"/>
      <c r="L73" s="45">
        <v>2.6</v>
      </c>
      <c r="M73" s="45"/>
      <c r="N73" s="45"/>
      <c r="O73" s="45"/>
      <c r="P73" s="45">
        <f>D73+J73</f>
        <v>4139.1</v>
      </c>
      <c r="Q73" s="31"/>
      <c r="R73" s="33"/>
    </row>
    <row r="74" spans="1:18" s="20" customFormat="1" ht="30">
      <c r="A74" s="19" t="s">
        <v>64</v>
      </c>
      <c r="B74" s="18" t="s">
        <v>65</v>
      </c>
      <c r="C74" s="32">
        <v>790.8</v>
      </c>
      <c r="D74" s="45">
        <f t="shared" si="2"/>
        <v>790.8</v>
      </c>
      <c r="E74" s="45">
        <v>790.8</v>
      </c>
      <c r="F74" s="45">
        <v>752.8</v>
      </c>
      <c r="G74" s="45"/>
      <c r="H74" s="45"/>
      <c r="I74" s="45"/>
      <c r="J74" s="45">
        <f t="shared" si="0"/>
        <v>0</v>
      </c>
      <c r="K74" s="45"/>
      <c r="L74" s="45"/>
      <c r="M74" s="45"/>
      <c r="N74" s="45"/>
      <c r="O74" s="45"/>
      <c r="P74" s="45">
        <f t="shared" si="1"/>
        <v>790.8</v>
      </c>
      <c r="Q74" s="31"/>
      <c r="R74" s="33"/>
    </row>
    <row r="75" spans="1:18" s="22" customFormat="1" ht="30">
      <c r="A75" s="19" t="s">
        <v>66</v>
      </c>
      <c r="B75" s="18" t="s">
        <v>67</v>
      </c>
      <c r="C75" s="32">
        <v>1105</v>
      </c>
      <c r="D75" s="45">
        <f t="shared" si="2"/>
        <v>1089</v>
      </c>
      <c r="E75" s="45">
        <v>1089</v>
      </c>
      <c r="F75" s="45"/>
      <c r="G75" s="45"/>
      <c r="H75" s="45"/>
      <c r="I75" s="45"/>
      <c r="J75" s="45">
        <f t="shared" si="0"/>
        <v>0</v>
      </c>
      <c r="K75" s="45"/>
      <c r="L75" s="45"/>
      <c r="M75" s="45"/>
      <c r="N75" s="45"/>
      <c r="O75" s="45"/>
      <c r="P75" s="45">
        <f t="shared" si="1"/>
        <v>1089</v>
      </c>
      <c r="Q75" s="31"/>
      <c r="R75" s="33"/>
    </row>
    <row r="76" spans="1:18" s="22" customFormat="1" ht="30">
      <c r="A76" s="17" t="s">
        <v>83</v>
      </c>
      <c r="B76" s="18" t="s">
        <v>84</v>
      </c>
      <c r="C76" s="32">
        <v>294.1</v>
      </c>
      <c r="D76" s="45">
        <f t="shared" si="2"/>
        <v>293.9</v>
      </c>
      <c r="E76" s="45"/>
      <c r="F76" s="45"/>
      <c r="G76" s="45"/>
      <c r="H76" s="45">
        <v>293.9</v>
      </c>
      <c r="I76" s="45"/>
      <c r="J76" s="45">
        <f t="shared" si="0"/>
        <v>0</v>
      </c>
      <c r="K76" s="45"/>
      <c r="L76" s="45"/>
      <c r="M76" s="45"/>
      <c r="N76" s="45"/>
      <c r="O76" s="45"/>
      <c r="P76" s="45">
        <f t="shared" si="1"/>
        <v>293.9</v>
      </c>
      <c r="Q76" s="31"/>
      <c r="R76" s="33"/>
    </row>
    <row r="77" spans="1:18" s="22" customFormat="1" ht="45">
      <c r="A77" s="19" t="s">
        <v>101</v>
      </c>
      <c r="B77" s="18" t="s">
        <v>109</v>
      </c>
      <c r="C77" s="32">
        <v>1904.3</v>
      </c>
      <c r="D77" s="45">
        <f t="shared" si="2"/>
        <v>1885.7</v>
      </c>
      <c r="E77" s="45">
        <v>1885.7</v>
      </c>
      <c r="F77" s="45">
        <v>1789.6</v>
      </c>
      <c r="G77" s="45">
        <v>25.2</v>
      </c>
      <c r="H77" s="45"/>
      <c r="I77" s="45"/>
      <c r="J77" s="45">
        <f t="shared" si="0"/>
        <v>0</v>
      </c>
      <c r="K77" s="45"/>
      <c r="L77" s="45"/>
      <c r="M77" s="45"/>
      <c r="N77" s="45"/>
      <c r="O77" s="45"/>
      <c r="P77" s="45">
        <f t="shared" si="1"/>
        <v>1885.7</v>
      </c>
      <c r="Q77" s="31"/>
      <c r="R77" s="33"/>
    </row>
    <row r="78" spans="1:18" s="22" customFormat="1" ht="30">
      <c r="A78" s="19" t="s">
        <v>102</v>
      </c>
      <c r="B78" s="18" t="s">
        <v>23</v>
      </c>
      <c r="C78" s="32">
        <v>19.2</v>
      </c>
      <c r="D78" s="45">
        <f t="shared" si="2"/>
        <v>19.2</v>
      </c>
      <c r="E78" s="45">
        <v>19.2</v>
      </c>
      <c r="F78" s="45"/>
      <c r="G78" s="45"/>
      <c r="H78" s="45"/>
      <c r="I78" s="45"/>
      <c r="J78" s="45">
        <f aca="true" t="shared" si="3" ref="J78:J91">L78+O78</f>
        <v>0</v>
      </c>
      <c r="K78" s="45"/>
      <c r="L78" s="45"/>
      <c r="M78" s="45"/>
      <c r="N78" s="45"/>
      <c r="O78" s="45"/>
      <c r="P78" s="45">
        <f t="shared" si="1"/>
        <v>19.2</v>
      </c>
      <c r="Q78" s="31"/>
      <c r="R78" s="33"/>
    </row>
    <row r="79" spans="1:18" s="22" customFormat="1" ht="30">
      <c r="A79" s="19" t="s">
        <v>106</v>
      </c>
      <c r="B79" s="18" t="s">
        <v>73</v>
      </c>
      <c r="C79" s="32"/>
      <c r="D79" s="45">
        <f t="shared" si="2"/>
        <v>0</v>
      </c>
      <c r="E79" s="45"/>
      <c r="F79" s="45"/>
      <c r="G79" s="45"/>
      <c r="H79" s="45"/>
      <c r="I79" s="45">
        <v>867</v>
      </c>
      <c r="J79" s="45">
        <f t="shared" si="3"/>
        <v>867</v>
      </c>
      <c r="K79" s="45">
        <v>867</v>
      </c>
      <c r="L79" s="45"/>
      <c r="M79" s="45"/>
      <c r="N79" s="45"/>
      <c r="O79" s="45">
        <v>867</v>
      </c>
      <c r="P79" s="45">
        <f t="shared" si="1"/>
        <v>867</v>
      </c>
      <c r="Q79" s="31"/>
      <c r="R79" s="33"/>
    </row>
    <row r="80" spans="1:18" s="22" customFormat="1" ht="45">
      <c r="A80" s="19" t="s">
        <v>103</v>
      </c>
      <c r="B80" s="18" t="s">
        <v>26</v>
      </c>
      <c r="C80" s="32">
        <v>3584.3</v>
      </c>
      <c r="D80" s="45">
        <f t="shared" si="2"/>
        <v>3578.7000000000003</v>
      </c>
      <c r="E80" s="45">
        <v>33.9</v>
      </c>
      <c r="F80" s="45"/>
      <c r="G80" s="45"/>
      <c r="H80" s="45">
        <v>3544.8</v>
      </c>
      <c r="I80" s="45">
        <v>0</v>
      </c>
      <c r="J80" s="45">
        <f t="shared" si="3"/>
        <v>0</v>
      </c>
      <c r="K80" s="45"/>
      <c r="L80" s="45"/>
      <c r="M80" s="45"/>
      <c r="N80" s="45"/>
      <c r="O80" s="45"/>
      <c r="P80" s="45">
        <f t="shared" si="1"/>
        <v>3578.7000000000003</v>
      </c>
      <c r="Q80" s="31"/>
      <c r="R80" s="33"/>
    </row>
    <row r="81" spans="1:18" s="22" customFormat="1" ht="30">
      <c r="A81" s="19" t="s">
        <v>104</v>
      </c>
      <c r="B81" s="18" t="s">
        <v>27</v>
      </c>
      <c r="C81" s="32">
        <v>33964.6</v>
      </c>
      <c r="D81" s="45">
        <f t="shared" si="2"/>
        <v>33794.6</v>
      </c>
      <c r="E81" s="45">
        <v>900</v>
      </c>
      <c r="F81" s="45"/>
      <c r="G81" s="45"/>
      <c r="H81" s="45">
        <v>32894.6</v>
      </c>
      <c r="I81" s="45">
        <v>201.9</v>
      </c>
      <c r="J81" s="45">
        <f t="shared" si="3"/>
        <v>201.9</v>
      </c>
      <c r="K81" s="45">
        <v>201.9</v>
      </c>
      <c r="L81" s="45"/>
      <c r="M81" s="45"/>
      <c r="N81" s="45"/>
      <c r="O81" s="45">
        <v>201.9</v>
      </c>
      <c r="P81" s="45">
        <f t="shared" si="1"/>
        <v>33996.5</v>
      </c>
      <c r="Q81" s="31"/>
      <c r="R81" s="33"/>
    </row>
    <row r="82" spans="1:18" s="22" customFormat="1" ht="104.25" customHeight="1">
      <c r="A82" s="19" t="s">
        <v>139</v>
      </c>
      <c r="B82" s="18" t="s">
        <v>140</v>
      </c>
      <c r="C82" s="32">
        <v>1278.4</v>
      </c>
      <c r="D82" s="45">
        <f t="shared" si="2"/>
        <v>1278.4</v>
      </c>
      <c r="E82" s="45"/>
      <c r="F82" s="45"/>
      <c r="G82" s="45"/>
      <c r="H82" s="45">
        <v>1278.4</v>
      </c>
      <c r="I82" s="45"/>
      <c r="J82" s="45">
        <f t="shared" si="3"/>
        <v>0</v>
      </c>
      <c r="K82" s="45"/>
      <c r="L82" s="45"/>
      <c r="M82" s="45"/>
      <c r="N82" s="45"/>
      <c r="O82" s="45"/>
      <c r="P82" s="45">
        <f t="shared" si="1"/>
        <v>1278.4</v>
      </c>
      <c r="Q82" s="31"/>
      <c r="R82" s="33"/>
    </row>
    <row r="83" spans="1:18" s="22" customFormat="1" ht="30">
      <c r="A83" s="19" t="s">
        <v>108</v>
      </c>
      <c r="B83" s="18" t="s">
        <v>76</v>
      </c>
      <c r="C83" s="32"/>
      <c r="D83" s="45">
        <f t="shared" si="2"/>
        <v>0</v>
      </c>
      <c r="E83" s="45"/>
      <c r="F83" s="45"/>
      <c r="G83" s="45"/>
      <c r="H83" s="45"/>
      <c r="I83" s="45">
        <v>98.2</v>
      </c>
      <c r="J83" s="45">
        <f t="shared" si="3"/>
        <v>98.2</v>
      </c>
      <c r="K83" s="45">
        <v>98.2</v>
      </c>
      <c r="L83" s="45"/>
      <c r="M83" s="45"/>
      <c r="N83" s="45"/>
      <c r="O83" s="45">
        <v>98.2</v>
      </c>
      <c r="P83" s="45">
        <f t="shared" si="1"/>
        <v>98.2</v>
      </c>
      <c r="Q83" s="31"/>
      <c r="R83" s="33"/>
    </row>
    <row r="84" spans="1:18" s="22" customFormat="1" ht="45">
      <c r="A84" s="19" t="s">
        <v>105</v>
      </c>
      <c r="B84" s="18" t="s">
        <v>30</v>
      </c>
      <c r="C84" s="32">
        <v>4188.4</v>
      </c>
      <c r="D84" s="45">
        <f t="shared" si="2"/>
        <v>4188.4</v>
      </c>
      <c r="E84" s="45"/>
      <c r="F84" s="45"/>
      <c r="G84" s="45"/>
      <c r="H84" s="45">
        <v>4188.4</v>
      </c>
      <c r="I84" s="45"/>
      <c r="J84" s="45">
        <f t="shared" si="3"/>
        <v>0</v>
      </c>
      <c r="K84" s="45"/>
      <c r="L84" s="45"/>
      <c r="M84" s="45"/>
      <c r="N84" s="45"/>
      <c r="O84" s="45"/>
      <c r="P84" s="45">
        <f aca="true" t="shared" si="4" ref="P84:P91">D84+J84</f>
        <v>4188.4</v>
      </c>
      <c r="Q84" s="31"/>
      <c r="R84" s="33"/>
    </row>
    <row r="85" spans="1:18" s="22" customFormat="1" ht="30">
      <c r="A85" s="38" t="s">
        <v>143</v>
      </c>
      <c r="B85" s="34" t="s">
        <v>142</v>
      </c>
      <c r="C85" s="32"/>
      <c r="D85" s="45">
        <f aca="true" t="shared" si="5" ref="D85:D91">E85+H85</f>
        <v>0</v>
      </c>
      <c r="E85" s="45"/>
      <c r="F85" s="45"/>
      <c r="G85" s="45"/>
      <c r="H85" s="45"/>
      <c r="I85" s="45">
        <v>2234.5</v>
      </c>
      <c r="J85" s="45">
        <f t="shared" si="3"/>
        <v>2234.5</v>
      </c>
      <c r="K85" s="45">
        <v>2234.5</v>
      </c>
      <c r="L85" s="45"/>
      <c r="M85" s="45"/>
      <c r="N85" s="45"/>
      <c r="O85" s="45">
        <v>2234.5</v>
      </c>
      <c r="P85" s="45">
        <f t="shared" si="4"/>
        <v>2234.5</v>
      </c>
      <c r="Q85" s="31"/>
      <c r="R85" s="33"/>
    </row>
    <row r="86" spans="1:18" s="39" customFormat="1" ht="30">
      <c r="A86" s="17" t="s">
        <v>144</v>
      </c>
      <c r="B86" s="40" t="s">
        <v>145</v>
      </c>
      <c r="C86" s="41"/>
      <c r="D86" s="45">
        <f t="shared" si="5"/>
        <v>0</v>
      </c>
      <c r="E86" s="46"/>
      <c r="F86" s="46"/>
      <c r="G86" s="46"/>
      <c r="H86" s="46"/>
      <c r="I86" s="48">
        <v>442</v>
      </c>
      <c r="J86" s="45">
        <f t="shared" si="3"/>
        <v>442</v>
      </c>
      <c r="K86" s="49"/>
      <c r="L86" s="46"/>
      <c r="M86" s="46"/>
      <c r="N86" s="46"/>
      <c r="O86" s="49">
        <v>442</v>
      </c>
      <c r="P86" s="45">
        <f t="shared" si="4"/>
        <v>442</v>
      </c>
      <c r="Q86" s="42"/>
      <c r="R86" s="43"/>
    </row>
    <row r="87" spans="1:18" s="20" customFormat="1" ht="45">
      <c r="A87" s="19" t="s">
        <v>68</v>
      </c>
      <c r="B87" s="18" t="s">
        <v>109</v>
      </c>
      <c r="C87" s="32">
        <v>1709.3</v>
      </c>
      <c r="D87" s="45">
        <f t="shared" si="5"/>
        <v>1709.3</v>
      </c>
      <c r="E87" s="45">
        <v>1709.3</v>
      </c>
      <c r="F87" s="45">
        <v>1618.3</v>
      </c>
      <c r="G87" s="45">
        <v>40.4</v>
      </c>
      <c r="H87" s="45"/>
      <c r="I87" s="45"/>
      <c r="J87" s="45">
        <f t="shared" si="3"/>
        <v>0</v>
      </c>
      <c r="K87" s="45"/>
      <c r="L87" s="45"/>
      <c r="M87" s="45"/>
      <c r="N87" s="45"/>
      <c r="O87" s="45"/>
      <c r="P87" s="45">
        <f t="shared" si="4"/>
        <v>1709.3</v>
      </c>
      <c r="Q87" s="31"/>
      <c r="R87" s="33"/>
    </row>
    <row r="88" spans="1:18" s="20" customFormat="1" ht="15.75">
      <c r="A88" s="19">
        <v>3718600</v>
      </c>
      <c r="B88" s="18" t="s">
        <v>85</v>
      </c>
      <c r="C88" s="32">
        <v>59.7</v>
      </c>
      <c r="D88" s="45">
        <f t="shared" si="5"/>
        <v>59.7</v>
      </c>
      <c r="E88" s="45">
        <v>59.7</v>
      </c>
      <c r="F88" s="45"/>
      <c r="G88" s="45"/>
      <c r="H88" s="45"/>
      <c r="I88" s="45"/>
      <c r="J88" s="45">
        <f t="shared" si="3"/>
        <v>0</v>
      </c>
      <c r="K88" s="45"/>
      <c r="L88" s="45"/>
      <c r="M88" s="45"/>
      <c r="N88" s="45"/>
      <c r="O88" s="45"/>
      <c r="P88" s="45">
        <f t="shared" si="4"/>
        <v>59.7</v>
      </c>
      <c r="Q88" s="31"/>
      <c r="R88" s="33"/>
    </row>
    <row r="89" spans="1:18" s="20" customFormat="1" ht="15.75">
      <c r="A89" s="19">
        <v>3718710</v>
      </c>
      <c r="B89" s="18" t="s">
        <v>153</v>
      </c>
      <c r="C89" s="32">
        <v>0</v>
      </c>
      <c r="D89" s="45">
        <f t="shared" si="5"/>
        <v>0</v>
      </c>
      <c r="E89" s="45"/>
      <c r="F89" s="45"/>
      <c r="G89" s="45"/>
      <c r="H89" s="45"/>
      <c r="I89" s="45"/>
      <c r="J89" s="45">
        <f t="shared" si="3"/>
        <v>0</v>
      </c>
      <c r="K89" s="45"/>
      <c r="L89" s="45"/>
      <c r="M89" s="45"/>
      <c r="N89" s="45"/>
      <c r="O89" s="45"/>
      <c r="P89" s="45">
        <f t="shared" si="4"/>
        <v>0</v>
      </c>
      <c r="Q89" s="31"/>
      <c r="R89" s="33"/>
    </row>
    <row r="90" spans="1:18" s="20" customFormat="1" ht="15.75">
      <c r="A90" s="19" t="s">
        <v>69</v>
      </c>
      <c r="B90" s="18" t="s">
        <v>70</v>
      </c>
      <c r="C90" s="32">
        <v>2738.1</v>
      </c>
      <c r="D90" s="45">
        <f t="shared" si="5"/>
        <v>2738.1</v>
      </c>
      <c r="E90" s="45">
        <v>2738.1</v>
      </c>
      <c r="F90" s="45"/>
      <c r="G90" s="45"/>
      <c r="H90" s="45"/>
      <c r="I90" s="45"/>
      <c r="J90" s="45">
        <f t="shared" si="3"/>
        <v>0</v>
      </c>
      <c r="K90" s="45"/>
      <c r="L90" s="45"/>
      <c r="M90" s="45"/>
      <c r="N90" s="45"/>
      <c r="O90" s="45"/>
      <c r="P90" s="45">
        <f t="shared" si="4"/>
        <v>2738.1</v>
      </c>
      <c r="Q90" s="31"/>
      <c r="R90" s="33"/>
    </row>
    <row r="91" spans="1:18" s="22" customFormat="1" ht="60">
      <c r="A91" s="19" t="s">
        <v>71</v>
      </c>
      <c r="B91" s="18" t="s">
        <v>72</v>
      </c>
      <c r="C91" s="32">
        <v>3710</v>
      </c>
      <c r="D91" s="45">
        <f t="shared" si="5"/>
        <v>3710</v>
      </c>
      <c r="E91" s="45">
        <v>3710</v>
      </c>
      <c r="F91" s="45"/>
      <c r="G91" s="45"/>
      <c r="H91" s="45"/>
      <c r="I91" s="45"/>
      <c r="J91" s="45">
        <f t="shared" si="3"/>
        <v>0</v>
      </c>
      <c r="K91" s="45"/>
      <c r="L91" s="45"/>
      <c r="M91" s="45"/>
      <c r="N91" s="45"/>
      <c r="O91" s="45"/>
      <c r="P91" s="45">
        <f t="shared" si="4"/>
        <v>3710</v>
      </c>
      <c r="Q91" s="31"/>
      <c r="R91" s="33"/>
    </row>
    <row r="92" spans="1:18" s="20" customFormat="1" ht="15.75">
      <c r="A92" s="6" t="s">
        <v>5</v>
      </c>
      <c r="B92" s="5" t="s">
        <v>2</v>
      </c>
      <c r="C92" s="44">
        <f>SUM(C13:C91)</f>
        <v>315000.41599999997</v>
      </c>
      <c r="D92" s="47">
        <f>SUM(D13:D91)</f>
        <v>312442.916</v>
      </c>
      <c r="E92" s="47">
        <f>SUM(E13:E91)</f>
        <v>269400.116</v>
      </c>
      <c r="F92" s="47">
        <f aca="true" t="shared" si="6" ref="F92:O92">SUM(F13:F91)</f>
        <v>193756.49999999997</v>
      </c>
      <c r="G92" s="47">
        <f t="shared" si="6"/>
        <v>17651.8</v>
      </c>
      <c r="H92" s="47">
        <f t="shared" si="6"/>
        <v>43042.8</v>
      </c>
      <c r="I92" s="47">
        <f>SUM(I13:I91)</f>
        <v>32534.944000000007</v>
      </c>
      <c r="J92" s="47">
        <f>SUM(J13:J91)</f>
        <v>31071.226</v>
      </c>
      <c r="K92" s="47">
        <f t="shared" si="6"/>
        <v>16177.199999999999</v>
      </c>
      <c r="L92" s="47">
        <f t="shared" si="6"/>
        <v>4238.326000000001</v>
      </c>
      <c r="M92" s="47">
        <f t="shared" si="6"/>
        <v>165.3</v>
      </c>
      <c r="N92" s="47">
        <f t="shared" si="6"/>
        <v>248.79999999999998</v>
      </c>
      <c r="O92" s="47">
        <f t="shared" si="6"/>
        <v>26832.9</v>
      </c>
      <c r="P92" s="47">
        <f>SUM(P13:P91)</f>
        <v>343514.14200000005</v>
      </c>
      <c r="Q92" s="31"/>
      <c r="R92" s="33"/>
    </row>
    <row r="93" spans="1:18" s="20" customFormat="1" ht="47.25">
      <c r="A93" s="6"/>
      <c r="B93" s="15" t="s">
        <v>87</v>
      </c>
      <c r="C93" s="44"/>
      <c r="D93" s="47"/>
      <c r="E93" s="47"/>
      <c r="F93" s="47"/>
      <c r="G93" s="47"/>
      <c r="H93" s="47"/>
      <c r="I93" s="47">
        <v>1678.6</v>
      </c>
      <c r="J93" s="47">
        <v>1678.6</v>
      </c>
      <c r="K93" s="47"/>
      <c r="L93" s="47"/>
      <c r="M93" s="47"/>
      <c r="N93" s="47"/>
      <c r="O93" s="47"/>
      <c r="P93" s="47">
        <f>D93+J93</f>
        <v>1678.6</v>
      </c>
      <c r="Q93" s="31"/>
      <c r="R93" s="33"/>
    </row>
    <row r="94" spans="1:18" s="20" customFormat="1" ht="15.75" hidden="1">
      <c r="A94" s="6"/>
      <c r="B94" s="15"/>
      <c r="C94" s="44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31"/>
      <c r="R94" s="33"/>
    </row>
    <row r="95" spans="1:18" s="20" customFormat="1" ht="15.75">
      <c r="A95" s="6"/>
      <c r="B95" s="5" t="s">
        <v>86</v>
      </c>
      <c r="C95" s="44">
        <f aca="true" t="shared" si="7" ref="C95:P95">C92+C93+C94</f>
        <v>315000.41599999997</v>
      </c>
      <c r="D95" s="47">
        <f t="shared" si="7"/>
        <v>312442.916</v>
      </c>
      <c r="E95" s="47">
        <f t="shared" si="7"/>
        <v>269400.116</v>
      </c>
      <c r="F95" s="47">
        <f t="shared" si="7"/>
        <v>193756.49999999997</v>
      </c>
      <c r="G95" s="47">
        <f t="shared" si="7"/>
        <v>17651.8</v>
      </c>
      <c r="H95" s="47">
        <f t="shared" si="7"/>
        <v>43042.8</v>
      </c>
      <c r="I95" s="47">
        <f t="shared" si="7"/>
        <v>34213.54400000001</v>
      </c>
      <c r="J95" s="47">
        <f t="shared" si="7"/>
        <v>32749.825999999997</v>
      </c>
      <c r="K95" s="47">
        <f t="shared" si="7"/>
        <v>16177.199999999999</v>
      </c>
      <c r="L95" s="47">
        <f t="shared" si="7"/>
        <v>4238.326000000001</v>
      </c>
      <c r="M95" s="47">
        <f t="shared" si="7"/>
        <v>165.3</v>
      </c>
      <c r="N95" s="47">
        <f t="shared" si="7"/>
        <v>248.79999999999998</v>
      </c>
      <c r="O95" s="47">
        <f t="shared" si="7"/>
        <v>26832.9</v>
      </c>
      <c r="P95" s="47">
        <f t="shared" si="7"/>
        <v>345192.742</v>
      </c>
      <c r="Q95" s="31"/>
      <c r="R95" s="33"/>
    </row>
    <row r="96" spans="1:16" s="20" customFormat="1" ht="15.75">
      <c r="A96" s="9"/>
      <c r="B96" s="10"/>
      <c r="C96" s="29"/>
      <c r="D96" s="29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16" s="20" customFormat="1" ht="48.75">
      <c r="A97" s="12"/>
      <c r="B97" s="7" t="s">
        <v>166</v>
      </c>
      <c r="C97" s="8">
        <v>7157.3</v>
      </c>
      <c r="D97" s="8"/>
      <c r="E97" s="23"/>
      <c r="F97" s="37"/>
      <c r="G97" s="37"/>
      <c r="H97" s="37"/>
      <c r="I97" s="37"/>
      <c r="J97" s="8">
        <v>1842</v>
      </c>
      <c r="K97" s="8"/>
      <c r="L97" s="23"/>
      <c r="M97" s="23"/>
      <c r="N97" s="23"/>
      <c r="O97" s="23"/>
      <c r="P97" s="23"/>
    </row>
    <row r="98" spans="1:18" s="20" customFormat="1" ht="58.5" customHeight="1">
      <c r="A98" s="12"/>
      <c r="B98" s="12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36"/>
      <c r="R98" s="36"/>
    </row>
    <row r="99" spans="2:16" s="20" customFormat="1" ht="15.75">
      <c r="B99" s="56" t="s">
        <v>169</v>
      </c>
      <c r="C99" s="56"/>
      <c r="D99" s="24"/>
      <c r="E99" s="12"/>
      <c r="F99" s="25"/>
      <c r="G99" s="12"/>
      <c r="H99" s="30" t="s">
        <v>170</v>
      </c>
      <c r="I99" s="12"/>
      <c r="J99" s="26"/>
      <c r="K99" s="26"/>
      <c r="L99" s="56"/>
      <c r="M99" s="56"/>
      <c r="N99" s="56"/>
      <c r="O99" s="56"/>
      <c r="P99" s="12"/>
    </row>
    <row r="100" spans="1:16" s="20" customFormat="1" ht="15">
      <c r="A100" s="12"/>
      <c r="B100" s="12"/>
      <c r="C100" s="12"/>
      <c r="D100" s="28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1:16" s="20" customFormat="1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3:16" s="20" customFormat="1" ht="15.75"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</row>
    <row r="103" spans="3:16" ht="15.75"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</row>
    <row r="104" spans="3:16" ht="15.75"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</row>
    <row r="105" spans="3:16" ht="15.75"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</row>
    <row r="106" spans="3:16" ht="15.75"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</row>
  </sheetData>
  <mergeCells count="25">
    <mergeCell ref="F10:F11"/>
    <mergeCell ref="F9:G9"/>
    <mergeCell ref="M9:N9"/>
    <mergeCell ref="I8:O8"/>
    <mergeCell ref="K9:K11"/>
    <mergeCell ref="B99:C99"/>
    <mergeCell ref="A6:P6"/>
    <mergeCell ref="E9:E11"/>
    <mergeCell ref="L9:L11"/>
    <mergeCell ref="L99:O99"/>
    <mergeCell ref="J9:J11"/>
    <mergeCell ref="H9:H11"/>
    <mergeCell ref="I9:I11"/>
    <mergeCell ref="P8:P11"/>
    <mergeCell ref="G10:G11"/>
    <mergeCell ref="A4:P4"/>
    <mergeCell ref="A8:A11"/>
    <mergeCell ref="B8:B11"/>
    <mergeCell ref="C8:H8"/>
    <mergeCell ref="C9:C11"/>
    <mergeCell ref="D9:D11"/>
    <mergeCell ref="A5:P5"/>
    <mergeCell ref="O9:O11"/>
    <mergeCell ref="M10:M11"/>
    <mergeCell ref="N10:N11"/>
  </mergeCells>
  <printOptions/>
  <pageMargins left="0.2362204724409449" right="0.2" top="0.2" bottom="0.2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2023-01-30T09:36:34Z</cp:lastPrinted>
  <dcterms:created xsi:type="dcterms:W3CDTF">2015-05-15T13:19:11Z</dcterms:created>
  <dcterms:modified xsi:type="dcterms:W3CDTF">2023-02-15T12:34:34Z</dcterms:modified>
  <cp:category/>
  <cp:version/>
  <cp:contentType/>
  <cp:contentStatus/>
</cp:coreProperties>
</file>