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780" activeTab="0"/>
  </bookViews>
  <sheets>
    <sheet name="Лист1" sheetId="1" r:id="rId1"/>
  </sheets>
  <definedNames>
    <definedName name="_xlnm.Print_Titles" localSheetId="0">'Лист1'!$10:$12</definedName>
  </definedNames>
  <calcPr fullCalcOnLoad="1"/>
</workbook>
</file>

<file path=xl/sharedStrings.xml><?xml version="1.0" encoding="utf-8"?>
<sst xmlns="http://schemas.openxmlformats.org/spreadsheetml/2006/main" count="289" uniqueCount="197">
  <si>
    <t>1955400000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</si>
  <si>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</si>
  <si>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</si>
  <si>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</si>
  <si>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</si>
  <si>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</si>
  <si>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</si>
  <si>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</si>
  <si>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</si>
  <si>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</si>
  <si>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</si>
  <si>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</si>
  <si>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</si>
  <si>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</si>
  <si>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</si>
  <si>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</si>
  <si>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Чорткiвська мiська рада</t>
  </si>
  <si>
    <t>0110000</t>
  </si>
  <si>
    <t>0110180</t>
  </si>
  <si>
    <t>0180</t>
  </si>
  <si>
    <t>0133</t>
  </si>
  <si>
    <t>Інша діяльність у сфері державного управління</t>
  </si>
  <si>
    <t>Програма розвитку місцевого самоврядування Чортківської міської територіальної громади на 2021-2023 роки</t>
  </si>
  <si>
    <t>1040</t>
  </si>
  <si>
    <t>3242</t>
  </si>
  <si>
    <t>1090</t>
  </si>
  <si>
    <t>Інші заходи у сфері соціального захисту і соціального забезпечення</t>
  </si>
  <si>
    <t>6030</t>
  </si>
  <si>
    <t>0620</t>
  </si>
  <si>
    <t>Організація благоустрою населених пунктів</t>
  </si>
  <si>
    <t>Програма "Безпечна громада на 2023-2025 роки"</t>
  </si>
  <si>
    <t>0640</t>
  </si>
  <si>
    <t>0117130</t>
  </si>
  <si>
    <t>7130</t>
  </si>
  <si>
    <t>0421</t>
  </si>
  <si>
    <t>Здійснення заходів із землеустрою</t>
  </si>
  <si>
    <t>Програма регулювання та розвитку земельних відносин на території Чортківської міської територіальної громади на 2023 - 2025 роки</t>
  </si>
  <si>
    <t>7530</t>
  </si>
  <si>
    <t>0460</t>
  </si>
  <si>
    <t>Інші заходи у сфері зв`язку, телекомунікації та інформатики</t>
  </si>
  <si>
    <t>Програма цифрової трансформації Чортківської міської територіальної громади на 2023-2025 роки</t>
  </si>
  <si>
    <t>0490</t>
  </si>
  <si>
    <t>0118110</t>
  </si>
  <si>
    <t>8110</t>
  </si>
  <si>
    <t>0320</t>
  </si>
  <si>
    <t>Заходи із запобігання та ліквідації надзвичайних ситуацій та наслідків стихійного лиха</t>
  </si>
  <si>
    <t>0118220</t>
  </si>
  <si>
    <t>8220</t>
  </si>
  <si>
    <t>0380</t>
  </si>
  <si>
    <t>Заходи та роботи з мобілізаційної підготовки місцевого значення</t>
  </si>
  <si>
    <t>Програма матеріально-технічного забезпечення військових формувань для виконання мобілізаційних заходів на 2023 рік</t>
  </si>
  <si>
    <t>0600000</t>
  </si>
  <si>
    <t>Управлiння освiти,молодi та спорту Чорткiвської мiської ради</t>
  </si>
  <si>
    <t>0610000</t>
  </si>
  <si>
    <t>0800000</t>
  </si>
  <si>
    <t>Управлiння соцiального захисту та охорони здоров'я Чорткiвської мiської ради</t>
  </si>
  <si>
    <t>0810000</t>
  </si>
  <si>
    <t>0812010</t>
  </si>
  <si>
    <t>2010</t>
  </si>
  <si>
    <t>0731</t>
  </si>
  <si>
    <t>Багатопрофільна стаціонарна медична допомога населенню</t>
  </si>
  <si>
    <t>Програма розвитку та фінансової підтримки комунального некомерційного підприємства "Чортківська центральна міська лікарня" Чортківської міської ради на 2021-2023 роки</t>
  </si>
  <si>
    <t>Рішення сесії міської ради від 24 грудня 2020 року № 99 із змінами</t>
  </si>
  <si>
    <t>0812152</t>
  </si>
  <si>
    <t>2152</t>
  </si>
  <si>
    <t>0763</t>
  </si>
  <si>
    <t>Інші програми та заходи у сфері охорони здоров`я</t>
  </si>
  <si>
    <t>Рішення сесії міської ради від 24 грудня 2020 року № 98</t>
  </si>
  <si>
    <t>1070</t>
  </si>
  <si>
    <t>Програма соціальної підтримки малозахищених верств громадян Чортківської міської територіальної громади "Турбота" на 2021-2023 роки</t>
  </si>
  <si>
    <t>0813033</t>
  </si>
  <si>
    <t>3033</t>
  </si>
  <si>
    <t>Компенсаційні виплати на пільговий проїзд автомобільним транспортом окремим категоріям громадян</t>
  </si>
  <si>
    <t>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на 2021-2023 роки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</si>
  <si>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</si>
  <si>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</si>
  <si>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</si>
  <si>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</si>
  <si>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Програма  "Милосердя" на 2021 - 2023 роки</t>
  </si>
  <si>
    <t>Рішення сесії міської ради від 24 грудня 2020 року № 89 зі змінами</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</si>
  <si>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</si>
  <si>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</si>
  <si>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</si>
  <si>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</si>
  <si>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</si>
  <si>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</si>
  <si>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</si>
  <si>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</si>
  <si>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0813242</t>
  </si>
  <si>
    <t>Програма надання адресної грошової допомоги громадянам Чортківської міської територіальної громади на 2021-2023 року</t>
  </si>
  <si>
    <t>Рішення сесії міської ради від 24 грудня 2020 року № 91</t>
  </si>
  <si>
    <t>0900000</t>
  </si>
  <si>
    <t>Служба у справах дiтей Чорткiвської мiської ради</t>
  </si>
  <si>
    <t>0910000</t>
  </si>
  <si>
    <t>0913112</t>
  </si>
  <si>
    <t>3112</t>
  </si>
  <si>
    <t>Заходи державної політики з питань дітей та їх соціального захисту</t>
  </si>
  <si>
    <t>1200000</t>
  </si>
  <si>
    <t>Управлiння комунального господарства  Чорткiвської мiської ради</t>
  </si>
  <si>
    <t>1210000</t>
  </si>
  <si>
    <t>1216017</t>
  </si>
  <si>
    <t>6017</t>
  </si>
  <si>
    <t>Інша діяльність, пов`язана з експлуатацією об`єктів житлово-комунального господарства</t>
  </si>
  <si>
    <t>Програма підтримки та стимулювання створення ефективних об'єднань співвласників багатоквартирних будинків  Чортківської міської територіальної громади на 2021 - 2023 роки</t>
  </si>
  <si>
    <t>1216030</t>
  </si>
  <si>
    <t>Програма регулювання чисельності безпритульних тварин у Чортківській міській територіальній громаді  на 2021-2023 роки</t>
  </si>
  <si>
    <t>1216071</t>
  </si>
  <si>
    <t>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</si>
  <si>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</si>
  <si>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Програма відшкодування різниці між розміром тарифу на житлово-комунальні послуги та розміром економічно - обгрунтованих витрат на їх надання для населення Чортківської міської територіальної громади на 2021 - 2023 роки</t>
  </si>
  <si>
    <t>1217530</t>
  </si>
  <si>
    <t>Внески до статутного капіталу суб`єктів господарювання</t>
  </si>
  <si>
    <t>УСЬОГО</t>
  </si>
  <si>
    <t>X</t>
  </si>
  <si>
    <t>до рішення міської ради</t>
  </si>
  <si>
    <t>Секретар міської ради</t>
  </si>
  <si>
    <t>Ярослав ДЗИНДРА</t>
  </si>
  <si>
    <t>0117390</t>
  </si>
  <si>
    <t>7390</t>
  </si>
  <si>
    <t>Розвиток мережі центрів надання адміністративних послуг</t>
  </si>
  <si>
    <t>Програма розвитку й підтримки сфери надання адміністративних послуг на території Чортківської міської територіальної громади на 2021-2023 роки</t>
  </si>
  <si>
    <t>Програма соціально-правового захисту дітей на 2023-2025 роки</t>
  </si>
  <si>
    <t>Рішення сесії міської ради від 24 грудня 2020 року № 131 зі змінами</t>
  </si>
  <si>
    <t>Рішення міської ради від 24 грудня 2020 року № 84 зі змінами</t>
  </si>
  <si>
    <t>Програма захисту  Чортківської міської територіальної громади від надзвичайних ситуацій техногенного та природного характеру на 2021 - 2023 роки</t>
  </si>
  <si>
    <t>Рішення сесії міської ради від 24 грудня 2020 року № 87 зі змінами</t>
  </si>
  <si>
    <t>Рішення міської ради від  09 грудня 2022  року № 1178</t>
  </si>
  <si>
    <t xml:space="preserve">Рішення міської  ради від    09 грудня 2022 року № 1175 </t>
  </si>
  <si>
    <t>0611070</t>
  </si>
  <si>
    <t>Надання позашкільної освіти закладами позашкільної освіти, заходи із позашкільної роботи з дітьми</t>
  </si>
  <si>
    <t>Програма діяльності "Університету третього віку" в Чортківській міській територіальній громаді на 2023 рік</t>
  </si>
  <si>
    <t>Рішення сесії міської ради від 31 березня 2023 року № 1335</t>
  </si>
  <si>
    <t>0615011</t>
  </si>
  <si>
    <t>0810</t>
  </si>
  <si>
    <t>Проведення навчально-тренувальних зборів і змагань з олімпійських видів спорту</t>
  </si>
  <si>
    <t>Програма розвитку фізичноі культури і спорту  в Чортківській міській територіальній громаді на 2021-2025 роки</t>
  </si>
  <si>
    <t>Програма створення безбар'єрного простору в Чортківській міській територіальній громаді на 2023-2025 роки</t>
  </si>
  <si>
    <t>Рішення міської ради від 03  серпня 2023  року № 1574</t>
  </si>
  <si>
    <t>Програма підтримки військовослужбовців Чортківської міської територіальної громади, які брали (беруть) участь в захисті України,їіх сімей та членів сімей загиблих військовослужбовців на 2023-2025 роки</t>
  </si>
  <si>
    <t>Рішення сесії міської ради від  09 грудня 2022  року № 1159</t>
  </si>
  <si>
    <t xml:space="preserve">Рішення сесії міської ради від 27 серпня 2021 року № 574 </t>
  </si>
  <si>
    <t>Рішення міської ради від  09 грудня 2022  року №1163</t>
  </si>
  <si>
    <t xml:space="preserve">Рішення сесії міської ради від 24 грудня 2020 року № 125 із змінами </t>
  </si>
  <si>
    <t>Програма фінансової підтримки комунальних підприємств Чортківської міської територіальної громади на 2021-2023 роки</t>
  </si>
  <si>
    <t>Рішення сесії міської ради від 12 червня 2023 року № 1475</t>
  </si>
  <si>
    <t>Програма збільшення статутного капіталу КП "Благоустрій" на 2023-2026 роки</t>
  </si>
  <si>
    <t>Рішення  міської ради від 24 грудня 2020 року № 119 зі змінами</t>
  </si>
  <si>
    <t>Рішення міської ради від  09 грудня 2022  року № 1171</t>
  </si>
  <si>
    <t>0117693</t>
  </si>
  <si>
    <t>Інші заходи, пов'язані з економічною діяльністю</t>
  </si>
  <si>
    <t>Програма підтримки комунального підприємства "Агенція місцевого економічного розвитку" Чортківської міської ради на 2022-2024 роки</t>
  </si>
  <si>
    <t>Рішення міської ради від  04 лютого 2022  року № 937</t>
  </si>
  <si>
    <t>0113133</t>
  </si>
  <si>
    <t>Інші заходи та заклади молодіжної політики</t>
  </si>
  <si>
    <t>Програма "Молодь Чортківської міської територіальної громади на 2022-2025 роки"</t>
  </si>
  <si>
    <t>Рішення міської ради від  09 грудня 2022  року №1170</t>
  </si>
  <si>
    <t>Рішення міської ради від  23 грудня 2021  року №853  із змінами</t>
  </si>
  <si>
    <t>0113242</t>
  </si>
  <si>
    <t>Програма "Картка Чортківчанина" на 2021-2023 роки</t>
  </si>
  <si>
    <t>Рішення міської ради від  24 грудня 2020  року №130</t>
  </si>
  <si>
    <t>0116030</t>
  </si>
  <si>
    <t>Рішення сесії  міської ради від  09 грудня 2022  року №1162</t>
  </si>
  <si>
    <t>0117110</t>
  </si>
  <si>
    <t>Реалізація програм в галузі сільського господарства</t>
  </si>
  <si>
    <t>Програма комплексного розвитку та підтримки сільського господарства  Чортківської міської територіальної громади на 2023 - 2025 роки</t>
  </si>
  <si>
    <t>0470</t>
  </si>
  <si>
    <t>0117640</t>
  </si>
  <si>
    <t>Заходи з енергозбереження</t>
  </si>
  <si>
    <t>Рішення міської ради від  26 березня  2021  року № 326</t>
  </si>
  <si>
    <t>Програма виконання рішень про стягнення коштів з виконавчих органів Чортківської міської ради на 2021-2023 роки</t>
  </si>
  <si>
    <t>0116090</t>
  </si>
  <si>
    <t xml:space="preserve">Інша діяльність у сфері житлово-комунального господарства </t>
  </si>
  <si>
    <t>Програма підготовки об'єктів комунальної власності Чортківської міської територіальної громади до приватизації та оренди на 2021-2024 роки</t>
  </si>
  <si>
    <t>Рішення міської ради від  24 грудня 2020  року №109</t>
  </si>
  <si>
    <t>0117340</t>
  </si>
  <si>
    <t>0443</t>
  </si>
  <si>
    <t>Проектування, реставрація та охорона памяток архітектури</t>
  </si>
  <si>
    <t>Проектування, реставрація та охорона пам'яток архітектури</t>
  </si>
  <si>
    <t>Програма збереження та популяризації архітектурних пам'яток Чортківськоі міськоі територіальної громади на 2023-2025 роки</t>
  </si>
  <si>
    <t>Програма розвитку системи оповіщення та інформатизації цивільного захисту Чортківської міської територіальної громади на 2023-2025 роки</t>
  </si>
  <si>
    <t>Програма енергоефективних заходів в бюджетних установах Чортківської міської ради на 2021-2024 роки</t>
  </si>
  <si>
    <t>Фінансове управління Чортківськоі міської ради</t>
  </si>
  <si>
    <t>Субвенція з місцевого бюджету державному бюджету на виконання програм соціально-економічного розвитку регіонів</t>
  </si>
  <si>
    <t xml:space="preserve">Програма фінансової підтримки військових частин Збройних Сил України розташованих на території Чортківської міської територіальної громади на 2023 рік </t>
  </si>
  <si>
    <t>Рішення міської ради від 09 грудня 2022 року № 1179 із змінами</t>
  </si>
  <si>
    <t>Додаток 6</t>
  </si>
  <si>
    <t xml:space="preserve">Програма підтримки і розвитку діяльності Чортківської районної організації Товариства Червоного Хреста України "Турбота і милосердя" на 2021-2025 роки </t>
  </si>
  <si>
    <t>0960</t>
  </si>
  <si>
    <t>від 03 листопада 2023року №</t>
  </si>
  <si>
    <t>Зміни до розподілу витрат бюджету Чортківської міської територіальної громади на реалізацію місцевих/регіональних програм у 2023 році</t>
  </si>
  <si>
    <t xml:space="preserve"> Рішення міської ради від  09 грудня 2022  року № 1162 із змінами</t>
  </si>
  <si>
    <t>Рішення сесії міської ради від 24 грудня 2020 року № 118 із змінами</t>
  </si>
  <si>
    <t>Рішення сесії міської ради від 24 грудня 2020 року № 120 із змінами</t>
  </si>
  <si>
    <t>Рішення сесії міської ради від 24 грудня 2020 року № 90 із змінами</t>
  </si>
  <si>
    <t>Рішення сесії міської ради від 24 грудня 2020 року № 134 із змінами</t>
  </si>
  <si>
    <t>Рішення міської ради від  09 грудня 2022  року №1157 із змінами</t>
  </si>
  <si>
    <t>Рішення міської ради від  27 травня 2021  року № 430 із змінами</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</si>
</sst>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quot;-&quot;"/>
  </numFmts>
  <fonts count="5">
    <font>
      <sz val="10"/>
      <name val="Arial Cyr"/>
      <family val="0"/>
    </font>
    <font>
      <b/>
      <sz val="10"/>
      <name val="Arial Cyr"/>
      <family val="0"/>
    </font>
    <font>
      <b/>
      <u val="single"/>
      <sz val="10"/>
      <name val="Arial Cyr"/>
      <family val="0"/>
    </font>
    <font>
      <sz val="8"/>
      <name val="Arial Cyr"/>
      <family val="0"/>
    </font>
    <font>
      <i/>
      <sz val="10"/>
      <name val="Arial Cyr"/>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2" fillId="0" borderId="0" xfId="0" applyFont="1" applyAlignment="1" quotePrefix="1">
      <alignment horizontal="center"/>
    </xf>
    <xf numFmtId="0" fontId="0" fillId="0" borderId="0" xfId="0" applyAlignment="1">
      <alignment horizontal="right"/>
    </xf>
    <xf numFmtId="0" fontId="1" fillId="0" borderId="0" xfId="0" applyFont="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vertical="center"/>
    </xf>
    <xf numFmtId="0" fontId="1" fillId="0" borderId="1" xfId="0" applyFont="1" applyBorder="1" applyAlignment="1">
      <alignment vertical="center" wrapText="1"/>
    </xf>
    <xf numFmtId="0" fontId="1" fillId="0" borderId="1" xfId="0" applyFont="1" applyBorder="1" applyAlignment="1" quotePrefix="1">
      <alignment vertical="center" wrapText="1"/>
    </xf>
    <xf numFmtId="0" fontId="0" fillId="0" borderId="1" xfId="0" applyBorder="1" applyAlignment="1">
      <alignment vertical="center" wrapText="1"/>
    </xf>
    <xf numFmtId="0" fontId="0" fillId="0" borderId="1" xfId="0" applyBorder="1" applyAlignment="1" quotePrefix="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right" vertical="center"/>
    </xf>
    <xf numFmtId="3" fontId="0" fillId="2" borderId="1" xfId="0" applyNumberFormat="1" applyFill="1" applyBorder="1" applyAlignment="1">
      <alignment horizontal="right" vertical="center"/>
    </xf>
    <xf numFmtId="3" fontId="0" fillId="0" borderId="1" xfId="0" applyNumberFormat="1" applyBorder="1" applyAlignment="1">
      <alignment horizontal="right" vertical="center"/>
    </xf>
    <xf numFmtId="0" fontId="1" fillId="0" borderId="0" xfId="0" applyFont="1" applyAlignment="1">
      <alignment horizontal="right"/>
    </xf>
    <xf numFmtId="4" fontId="0" fillId="0" borderId="1" xfId="0" applyNumberFormat="1" applyBorder="1" applyAlignment="1" quotePrefix="1">
      <alignment vertical="center" wrapText="1"/>
    </xf>
    <xf numFmtId="0" fontId="0" fillId="0" borderId="1" xfId="0" applyBorder="1" applyAlignment="1" quotePrefix="1">
      <alignment horizontal="left" vertical="center" wrapText="1"/>
    </xf>
    <xf numFmtId="4" fontId="0" fillId="0" borderId="1" xfId="0" applyNumberFormat="1" applyBorder="1" applyAlignment="1" quotePrefix="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49" fontId="0" fillId="0" borderId="1" xfId="0" applyNumberFormat="1" applyFont="1" applyBorder="1" applyAlignment="1">
      <alignment vertical="center" wrapText="1"/>
    </xf>
    <xf numFmtId="0" fontId="0" fillId="0" borderId="1" xfId="0" applyFont="1" applyBorder="1" applyAlignment="1">
      <alignment horizontal="left" vertical="center" wrapText="1"/>
    </xf>
    <xf numFmtId="49" fontId="0" fillId="0" borderId="1" xfId="0" applyNumberFormat="1" applyBorder="1" applyAlignment="1">
      <alignment vertical="center" wrapText="1"/>
    </xf>
    <xf numFmtId="0" fontId="0" fillId="0" borderId="1" xfId="0" applyFill="1" applyBorder="1" applyAlignment="1" quotePrefix="1">
      <alignment vertical="center" wrapText="1"/>
    </xf>
    <xf numFmtId="3" fontId="0" fillId="0" borderId="1" xfId="0" applyNumberFormat="1" applyFill="1" applyBorder="1" applyAlignment="1">
      <alignment horizontal="right" vertical="center"/>
    </xf>
    <xf numFmtId="49" fontId="0" fillId="0" borderId="1" xfId="0" applyNumberFormat="1" applyBorder="1" applyAlignment="1">
      <alignment horizontal="left" vertical="center" wrapText="1"/>
    </xf>
    <xf numFmtId="4" fontId="0" fillId="0" borderId="1" xfId="0" applyNumberFormat="1" applyBorder="1" applyAlignment="1">
      <alignment vertical="center" wrapText="1"/>
    </xf>
    <xf numFmtId="0" fontId="1" fillId="0" borderId="1" xfId="0" applyFont="1" applyBorder="1" applyAlignment="1">
      <alignment horizontal="left" vertical="center" wrapText="1"/>
    </xf>
    <xf numFmtId="3" fontId="1" fillId="0" borderId="1" xfId="0" applyNumberFormat="1" applyFont="1" applyFill="1" applyBorder="1" applyAlignment="1">
      <alignment horizontal="right" vertical="center"/>
    </xf>
    <xf numFmtId="0" fontId="0" fillId="3" borderId="1" xfId="0" applyFill="1" applyBorder="1" applyAlignment="1" quotePrefix="1">
      <alignment vertical="center" wrapText="1"/>
    </xf>
    <xf numFmtId="3" fontId="0" fillId="3" borderId="1" xfId="0" applyNumberFormat="1" applyFill="1" applyBorder="1" applyAlignment="1">
      <alignment horizontal="right" vertical="center"/>
    </xf>
    <xf numFmtId="0" fontId="0" fillId="3" borderId="1" xfId="0" applyFill="1" applyBorder="1" applyAlignment="1">
      <alignment vertical="center" wrapText="1"/>
    </xf>
    <xf numFmtId="3" fontId="0" fillId="3" borderId="1" xfId="0"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0" fontId="0" fillId="0"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Zeros="0" tabSelected="1" workbookViewId="0" topLeftCell="A1">
      <pane xSplit="1" ySplit="12" topLeftCell="D13" activePane="bottomRight" state="frozen"/>
      <selection pane="topLeft" activeCell="A1" sqref="A1"/>
      <selection pane="topRight" activeCell="B1" sqref="B1"/>
      <selection pane="bottomLeft" activeCell="A13" sqref="A13"/>
      <selection pane="bottomRight" activeCell="F8" sqref="F8"/>
    </sheetView>
  </sheetViews>
  <sheetFormatPr defaultColWidth="9.00390625" defaultRowHeight="12.75"/>
  <cols>
    <col min="1" max="3" width="12.00390625" style="0" customWidth="1"/>
    <col min="4" max="6" width="40.75390625" style="0" customWidth="1"/>
    <col min="7" max="10" width="15.75390625" style="0" customWidth="1"/>
  </cols>
  <sheetData>
    <row r="1" ht="12.75">
      <c r="I1" t="s">
        <v>185</v>
      </c>
    </row>
    <row r="2" ht="12.75">
      <c r="I2" t="s">
        <v>114</v>
      </c>
    </row>
    <row r="3" ht="12.75">
      <c r="I3" t="s">
        <v>188</v>
      </c>
    </row>
    <row r="6" spans="1:10" ht="12.75">
      <c r="A6" s="40" t="s">
        <v>189</v>
      </c>
      <c r="B6" s="41"/>
      <c r="C6" s="41"/>
      <c r="D6" s="41"/>
      <c r="E6" s="41"/>
      <c r="F6" s="41"/>
      <c r="G6" s="41"/>
      <c r="H6" s="41"/>
      <c r="I6" s="41"/>
      <c r="J6" s="41"/>
    </row>
    <row r="8" ht="12.75">
      <c r="A8" s="1" t="s">
        <v>0</v>
      </c>
    </row>
    <row r="9" spans="1:10" ht="12.75">
      <c r="A9" t="s">
        <v>1</v>
      </c>
      <c r="J9" s="2" t="s">
        <v>2</v>
      </c>
    </row>
    <row r="10" spans="1:10" ht="12.75">
      <c r="A10" s="42" t="s">
        <v>3</v>
      </c>
      <c r="B10" s="42" t="s">
        <v>4</v>
      </c>
      <c r="C10" s="42" t="s">
        <v>5</v>
      </c>
      <c r="D10" s="38" t="s">
        <v>6</v>
      </c>
      <c r="E10" s="38" t="s">
        <v>7</v>
      </c>
      <c r="F10" s="42" t="s">
        <v>8</v>
      </c>
      <c r="G10" s="37" t="s">
        <v>9</v>
      </c>
      <c r="H10" s="38" t="s">
        <v>10</v>
      </c>
      <c r="I10" s="38" t="s">
        <v>11</v>
      </c>
      <c r="J10" s="38"/>
    </row>
    <row r="11" spans="1:10" ht="67.5" customHeight="1">
      <c r="A11" s="38"/>
      <c r="B11" s="38"/>
      <c r="C11" s="38"/>
      <c r="D11" s="38"/>
      <c r="E11" s="38"/>
      <c r="F11" s="38"/>
      <c r="G11" s="37"/>
      <c r="H11" s="38"/>
      <c r="I11" s="4" t="s">
        <v>12</v>
      </c>
      <c r="J11" s="4" t="s">
        <v>13</v>
      </c>
    </row>
    <row r="12" spans="1:10" ht="12.75">
      <c r="A12" s="4">
        <v>1</v>
      </c>
      <c r="B12" s="4">
        <v>2</v>
      </c>
      <c r="C12" s="4">
        <v>3</v>
      </c>
      <c r="D12" s="4">
        <v>4</v>
      </c>
      <c r="E12" s="4">
        <v>5</v>
      </c>
      <c r="F12" s="4">
        <v>6</v>
      </c>
      <c r="G12" s="5">
        <v>7</v>
      </c>
      <c r="H12" s="4">
        <v>8</v>
      </c>
      <c r="I12" s="6">
        <v>9</v>
      </c>
      <c r="J12" s="6">
        <v>10</v>
      </c>
    </row>
    <row r="13" spans="1:10" ht="12.75">
      <c r="A13" s="7" t="s">
        <v>14</v>
      </c>
      <c r="B13" s="7" t="s">
        <v>15</v>
      </c>
      <c r="C13" s="7" t="s">
        <v>15</v>
      </c>
      <c r="D13" s="8" t="s">
        <v>16</v>
      </c>
      <c r="E13" s="8" t="s">
        <v>15</v>
      </c>
      <c r="F13" s="8" t="s">
        <v>15</v>
      </c>
      <c r="G13" s="13">
        <f>G14</f>
        <v>507000</v>
      </c>
      <c r="H13" s="13">
        <f>H14</f>
        <v>825212</v>
      </c>
      <c r="I13" s="13">
        <f>I14</f>
        <v>-318212</v>
      </c>
      <c r="J13" s="13">
        <f>J14</f>
        <v>-318212</v>
      </c>
    </row>
    <row r="14" spans="1:10" ht="12.75">
      <c r="A14" s="7" t="s">
        <v>17</v>
      </c>
      <c r="B14" s="7" t="s">
        <v>15</v>
      </c>
      <c r="C14" s="7" t="s">
        <v>15</v>
      </c>
      <c r="D14" s="8" t="s">
        <v>16</v>
      </c>
      <c r="E14" s="8" t="s">
        <v>15</v>
      </c>
      <c r="F14" s="8" t="s">
        <v>15</v>
      </c>
      <c r="G14" s="13">
        <f>SUM(G15:G29)</f>
        <v>507000</v>
      </c>
      <c r="H14" s="13">
        <f>SUM(H15:H29)</f>
        <v>825212</v>
      </c>
      <c r="I14" s="13">
        <f>SUM(I15:I29)</f>
        <v>-318212</v>
      </c>
      <c r="J14" s="13">
        <f>SUM(J15:J29)</f>
        <v>-318212</v>
      </c>
    </row>
    <row r="15" spans="1:10" ht="38.25">
      <c r="A15" s="9" t="s">
        <v>18</v>
      </c>
      <c r="B15" s="9" t="s">
        <v>19</v>
      </c>
      <c r="C15" s="9" t="s">
        <v>20</v>
      </c>
      <c r="D15" s="10" t="s">
        <v>21</v>
      </c>
      <c r="E15" s="10" t="s">
        <v>22</v>
      </c>
      <c r="F15" s="31" t="s">
        <v>122</v>
      </c>
      <c r="G15" s="32">
        <f aca="true" t="shared" si="0" ref="G15:G21">H15+I15</f>
        <v>155000</v>
      </c>
      <c r="H15" s="32">
        <v>155000</v>
      </c>
      <c r="I15" s="32">
        <f>J15</f>
        <v>0</v>
      </c>
      <c r="J15" s="32">
        <v>0</v>
      </c>
    </row>
    <row r="16" spans="1:10" ht="38.25">
      <c r="A16" s="24" t="s">
        <v>18</v>
      </c>
      <c r="B16" s="9" t="s">
        <v>19</v>
      </c>
      <c r="C16" s="9" t="s">
        <v>20</v>
      </c>
      <c r="D16" s="10" t="s">
        <v>21</v>
      </c>
      <c r="E16" s="9" t="s">
        <v>169</v>
      </c>
      <c r="F16" s="33" t="s">
        <v>196</v>
      </c>
      <c r="G16" s="32">
        <f t="shared" si="0"/>
        <v>-45000</v>
      </c>
      <c r="H16" s="32">
        <v>-45000</v>
      </c>
      <c r="I16" s="32"/>
      <c r="J16" s="32"/>
    </row>
    <row r="17" spans="1:10" ht="25.5">
      <c r="A17" s="24" t="s">
        <v>160</v>
      </c>
      <c r="B17" s="20">
        <v>6030</v>
      </c>
      <c r="C17" s="24" t="s">
        <v>28</v>
      </c>
      <c r="D17" s="9" t="s">
        <v>29</v>
      </c>
      <c r="E17" s="9" t="s">
        <v>30</v>
      </c>
      <c r="F17" s="33" t="s">
        <v>161</v>
      </c>
      <c r="G17" s="32">
        <f t="shared" si="0"/>
        <v>-11720</v>
      </c>
      <c r="H17" s="32">
        <v>-11720</v>
      </c>
      <c r="I17" s="32"/>
      <c r="J17" s="32"/>
    </row>
    <row r="18" spans="1:10" ht="51">
      <c r="A18" s="24" t="s">
        <v>170</v>
      </c>
      <c r="B18" s="20">
        <v>6090</v>
      </c>
      <c r="C18" s="24" t="s">
        <v>31</v>
      </c>
      <c r="D18" s="9" t="s">
        <v>171</v>
      </c>
      <c r="E18" s="9" t="s">
        <v>172</v>
      </c>
      <c r="F18" s="33" t="s">
        <v>173</v>
      </c>
      <c r="G18" s="32">
        <f t="shared" si="0"/>
        <v>-20000</v>
      </c>
      <c r="H18" s="32"/>
      <c r="I18" s="32">
        <f>J18</f>
        <v>-20000</v>
      </c>
      <c r="J18" s="32">
        <v>-20000</v>
      </c>
    </row>
    <row r="19" spans="1:10" ht="25.5">
      <c r="A19" s="24" t="s">
        <v>152</v>
      </c>
      <c r="B19" s="24">
        <v>3133</v>
      </c>
      <c r="C19" s="20">
        <v>1040</v>
      </c>
      <c r="D19" s="9" t="s">
        <v>153</v>
      </c>
      <c r="E19" s="9" t="s">
        <v>154</v>
      </c>
      <c r="F19" s="33" t="s">
        <v>156</v>
      </c>
      <c r="G19" s="32">
        <f t="shared" si="0"/>
        <v>-27048</v>
      </c>
      <c r="H19" s="32">
        <v>-27048</v>
      </c>
      <c r="I19" s="32"/>
      <c r="J19" s="32"/>
    </row>
    <row r="20" spans="1:10" ht="25.5">
      <c r="A20" s="24" t="s">
        <v>157</v>
      </c>
      <c r="B20" s="20">
        <v>3242</v>
      </c>
      <c r="C20" s="20">
        <v>1090</v>
      </c>
      <c r="D20" s="9" t="s">
        <v>26</v>
      </c>
      <c r="E20" s="9" t="s">
        <v>158</v>
      </c>
      <c r="F20" s="33" t="s">
        <v>159</v>
      </c>
      <c r="G20" s="32">
        <f t="shared" si="0"/>
        <v>-5120</v>
      </c>
      <c r="H20" s="32">
        <v>-5120</v>
      </c>
      <c r="I20" s="32"/>
      <c r="J20" s="32"/>
    </row>
    <row r="21" spans="1:10" ht="51">
      <c r="A21" s="24" t="s">
        <v>162</v>
      </c>
      <c r="B21" s="20">
        <v>7110</v>
      </c>
      <c r="C21" s="27" t="s">
        <v>34</v>
      </c>
      <c r="D21" s="9" t="s">
        <v>163</v>
      </c>
      <c r="E21" s="9" t="s">
        <v>164</v>
      </c>
      <c r="F21" s="33" t="s">
        <v>195</v>
      </c>
      <c r="G21" s="32">
        <f t="shared" si="0"/>
        <v>-51900</v>
      </c>
      <c r="H21" s="32">
        <v>-51900</v>
      </c>
      <c r="I21" s="32"/>
      <c r="J21" s="32"/>
    </row>
    <row r="22" spans="1:10" ht="51">
      <c r="A22" s="9" t="s">
        <v>32</v>
      </c>
      <c r="B22" s="9" t="s">
        <v>33</v>
      </c>
      <c r="C22" s="9" t="s">
        <v>34</v>
      </c>
      <c r="D22" s="10" t="s">
        <v>35</v>
      </c>
      <c r="E22" s="10" t="s">
        <v>36</v>
      </c>
      <c r="F22" s="33" t="s">
        <v>155</v>
      </c>
      <c r="G22" s="32">
        <f aca="true" t="shared" si="1" ref="G22:G57">H22+I22</f>
        <v>250000</v>
      </c>
      <c r="H22" s="32">
        <v>0</v>
      </c>
      <c r="I22" s="32">
        <f aca="true" t="shared" si="2" ref="I22:I57">J22</f>
        <v>250000</v>
      </c>
      <c r="J22" s="32">
        <v>250000</v>
      </c>
    </row>
    <row r="23" spans="1:10" ht="38.25">
      <c r="A23" s="24" t="s">
        <v>174</v>
      </c>
      <c r="B23" s="20">
        <v>7340</v>
      </c>
      <c r="C23" s="24" t="s">
        <v>175</v>
      </c>
      <c r="D23" s="9" t="s">
        <v>176</v>
      </c>
      <c r="E23" s="9" t="s">
        <v>177</v>
      </c>
      <c r="F23" s="33" t="s">
        <v>178</v>
      </c>
      <c r="G23" s="32">
        <f t="shared" si="1"/>
        <v>-9212</v>
      </c>
      <c r="H23" s="32"/>
      <c r="I23" s="32">
        <f t="shared" si="2"/>
        <v>-9212</v>
      </c>
      <c r="J23" s="32">
        <v>-9212</v>
      </c>
    </row>
    <row r="24" spans="1:10" ht="51">
      <c r="A24" s="18" t="s">
        <v>117</v>
      </c>
      <c r="B24" s="18" t="s">
        <v>118</v>
      </c>
      <c r="C24" s="19" t="s">
        <v>41</v>
      </c>
      <c r="D24" s="17" t="s">
        <v>119</v>
      </c>
      <c r="E24" s="9" t="s">
        <v>120</v>
      </c>
      <c r="F24" s="33" t="s">
        <v>123</v>
      </c>
      <c r="G24" s="32">
        <f t="shared" si="1"/>
        <v>54000</v>
      </c>
      <c r="H24" s="32">
        <v>54000</v>
      </c>
      <c r="I24" s="32">
        <f t="shared" si="2"/>
        <v>0</v>
      </c>
      <c r="J24" s="32"/>
    </row>
    <row r="25" spans="1:10" ht="38.25">
      <c r="A25" s="27" t="s">
        <v>166</v>
      </c>
      <c r="B25" s="18">
        <v>7640</v>
      </c>
      <c r="C25" s="27" t="s">
        <v>165</v>
      </c>
      <c r="D25" s="28" t="s">
        <v>167</v>
      </c>
      <c r="E25" s="9" t="s">
        <v>180</v>
      </c>
      <c r="F25" s="31" t="s">
        <v>168</v>
      </c>
      <c r="G25" s="32">
        <f t="shared" si="1"/>
        <v>-105000</v>
      </c>
      <c r="H25" s="32">
        <v>-105000</v>
      </c>
      <c r="I25" s="32"/>
      <c r="J25" s="32"/>
    </row>
    <row r="26" spans="1:10" ht="51">
      <c r="A26" s="27" t="s">
        <v>148</v>
      </c>
      <c r="B26" s="18">
        <v>7693</v>
      </c>
      <c r="C26" s="19" t="s">
        <v>41</v>
      </c>
      <c r="D26" s="28" t="s">
        <v>149</v>
      </c>
      <c r="E26" s="9" t="s">
        <v>150</v>
      </c>
      <c r="F26" s="31" t="s">
        <v>151</v>
      </c>
      <c r="G26" s="32">
        <f t="shared" si="1"/>
        <v>-15000</v>
      </c>
      <c r="H26" s="32">
        <v>-15000</v>
      </c>
      <c r="I26" s="32"/>
      <c r="J26" s="32"/>
    </row>
    <row r="27" spans="1:10" ht="51">
      <c r="A27" s="27" t="s">
        <v>42</v>
      </c>
      <c r="B27" s="18">
        <v>7693</v>
      </c>
      <c r="C27" s="19" t="s">
        <v>41</v>
      </c>
      <c r="D27" s="10" t="s">
        <v>45</v>
      </c>
      <c r="E27" s="9" t="s">
        <v>179</v>
      </c>
      <c r="F27" s="31" t="s">
        <v>147</v>
      </c>
      <c r="G27" s="32">
        <f t="shared" si="1"/>
        <v>15000</v>
      </c>
      <c r="H27" s="32">
        <v>15000</v>
      </c>
      <c r="I27" s="32"/>
      <c r="J27" s="32"/>
    </row>
    <row r="28" spans="1:10" ht="51">
      <c r="A28" s="9" t="s">
        <v>42</v>
      </c>
      <c r="B28" s="9" t="s">
        <v>43</v>
      </c>
      <c r="C28" s="9" t="s">
        <v>44</v>
      </c>
      <c r="D28" s="10" t="s">
        <v>45</v>
      </c>
      <c r="E28" s="10" t="s">
        <v>124</v>
      </c>
      <c r="F28" s="31" t="s">
        <v>125</v>
      </c>
      <c r="G28" s="32">
        <f t="shared" si="1"/>
        <v>323000</v>
      </c>
      <c r="H28" s="32">
        <v>298000</v>
      </c>
      <c r="I28" s="32">
        <f t="shared" si="2"/>
        <v>25000</v>
      </c>
      <c r="J28" s="32">
        <v>25000</v>
      </c>
    </row>
    <row r="29" spans="1:10" ht="51">
      <c r="A29" s="9" t="s">
        <v>46</v>
      </c>
      <c r="B29" s="9" t="s">
        <v>47</v>
      </c>
      <c r="C29" s="9" t="s">
        <v>48</v>
      </c>
      <c r="D29" s="10" t="s">
        <v>49</v>
      </c>
      <c r="E29" s="10" t="s">
        <v>50</v>
      </c>
      <c r="F29" s="31" t="s">
        <v>126</v>
      </c>
      <c r="G29" s="32">
        <f t="shared" si="1"/>
        <v>0</v>
      </c>
      <c r="H29" s="32">
        <v>564000</v>
      </c>
      <c r="I29" s="32">
        <f t="shared" si="2"/>
        <v>-564000</v>
      </c>
      <c r="J29" s="32">
        <v>-564000</v>
      </c>
    </row>
    <row r="30" spans="1:10" ht="25.5">
      <c r="A30" s="7" t="s">
        <v>51</v>
      </c>
      <c r="B30" s="7" t="s">
        <v>15</v>
      </c>
      <c r="C30" s="7" t="s">
        <v>15</v>
      </c>
      <c r="D30" s="8" t="s">
        <v>52</v>
      </c>
      <c r="E30" s="8" t="s">
        <v>15</v>
      </c>
      <c r="F30" s="8" t="s">
        <v>15</v>
      </c>
      <c r="G30" s="13">
        <f>G31</f>
        <v>185000</v>
      </c>
      <c r="H30" s="13">
        <f>H31</f>
        <v>185000</v>
      </c>
      <c r="I30" s="13">
        <f>I31</f>
        <v>0</v>
      </c>
      <c r="J30" s="13">
        <f>J31</f>
        <v>0</v>
      </c>
    </row>
    <row r="31" spans="1:10" ht="25.5">
      <c r="A31" s="7" t="s">
        <v>53</v>
      </c>
      <c r="B31" s="7" t="s">
        <v>15</v>
      </c>
      <c r="C31" s="7" t="s">
        <v>15</v>
      </c>
      <c r="D31" s="8" t="s">
        <v>52</v>
      </c>
      <c r="E31" s="8" t="s">
        <v>15</v>
      </c>
      <c r="F31" s="8" t="s">
        <v>15</v>
      </c>
      <c r="G31" s="13">
        <f>SUM(G32:G33)</f>
        <v>185000</v>
      </c>
      <c r="H31" s="13">
        <f>SUM(H32:H33)</f>
        <v>185000</v>
      </c>
      <c r="I31" s="13">
        <f>SUM(I33:I33)</f>
        <v>0</v>
      </c>
      <c r="J31" s="13">
        <f>SUM(J33:J33)</f>
        <v>0</v>
      </c>
    </row>
    <row r="32" spans="1:10" ht="38.25">
      <c r="A32" s="22" t="s">
        <v>128</v>
      </c>
      <c r="B32" s="23">
        <v>1070</v>
      </c>
      <c r="C32" s="22" t="s">
        <v>187</v>
      </c>
      <c r="D32" s="21" t="s">
        <v>129</v>
      </c>
      <c r="E32" s="21" t="s">
        <v>130</v>
      </c>
      <c r="F32" s="31" t="s">
        <v>131</v>
      </c>
      <c r="G32" s="34">
        <f>H32+I32</f>
        <v>85000</v>
      </c>
      <c r="H32" s="34">
        <v>85000</v>
      </c>
      <c r="I32" s="35"/>
      <c r="J32" s="35"/>
    </row>
    <row r="33" spans="1:10" ht="38.25">
      <c r="A33" s="24" t="s">
        <v>132</v>
      </c>
      <c r="B33" s="20">
        <v>5011</v>
      </c>
      <c r="C33" s="24" t="s">
        <v>133</v>
      </c>
      <c r="D33" s="9" t="s">
        <v>134</v>
      </c>
      <c r="E33" s="9" t="s">
        <v>135</v>
      </c>
      <c r="F33" s="31" t="s">
        <v>194</v>
      </c>
      <c r="G33" s="32">
        <f t="shared" si="1"/>
        <v>100000</v>
      </c>
      <c r="H33" s="32">
        <v>100000</v>
      </c>
      <c r="I33" s="32">
        <f t="shared" si="2"/>
        <v>0</v>
      </c>
      <c r="J33" s="32">
        <v>0</v>
      </c>
    </row>
    <row r="34" spans="1:10" ht="38.25">
      <c r="A34" s="7" t="s">
        <v>54</v>
      </c>
      <c r="B34" s="7" t="s">
        <v>15</v>
      </c>
      <c r="C34" s="7" t="s">
        <v>15</v>
      </c>
      <c r="D34" s="8" t="s">
        <v>55</v>
      </c>
      <c r="E34" s="8" t="s">
        <v>15</v>
      </c>
      <c r="F34" s="8" t="s">
        <v>15</v>
      </c>
      <c r="G34" s="13">
        <f>G35</f>
        <v>3048360</v>
      </c>
      <c r="H34" s="13">
        <f>H35</f>
        <v>2360000</v>
      </c>
      <c r="I34" s="13">
        <f>I35</f>
        <v>688360</v>
      </c>
      <c r="J34" s="13">
        <f>J35</f>
        <v>688360</v>
      </c>
    </row>
    <row r="35" spans="1:10" ht="38.25">
      <c r="A35" s="7" t="s">
        <v>56</v>
      </c>
      <c r="B35" s="7" t="s">
        <v>15</v>
      </c>
      <c r="C35" s="7" t="s">
        <v>15</v>
      </c>
      <c r="D35" s="8" t="s">
        <v>55</v>
      </c>
      <c r="E35" s="8" t="s">
        <v>15</v>
      </c>
      <c r="F35" s="8" t="s">
        <v>15</v>
      </c>
      <c r="G35" s="13">
        <f>SUM(G36:G46)</f>
        <v>3048360</v>
      </c>
      <c r="H35" s="13">
        <f>SUM(H36:H46)</f>
        <v>2360000</v>
      </c>
      <c r="I35" s="13">
        <f>SUM(I36:I46)</f>
        <v>688360</v>
      </c>
      <c r="J35" s="13">
        <f>SUM(J36:J46)</f>
        <v>688360</v>
      </c>
    </row>
    <row r="36" spans="1:10" ht="51">
      <c r="A36" s="9" t="s">
        <v>57</v>
      </c>
      <c r="B36" s="9" t="s">
        <v>58</v>
      </c>
      <c r="C36" s="9" t="s">
        <v>59</v>
      </c>
      <c r="D36" s="10" t="s">
        <v>60</v>
      </c>
      <c r="E36" s="10" t="s">
        <v>61</v>
      </c>
      <c r="F36" s="25" t="s">
        <v>62</v>
      </c>
      <c r="G36" s="26">
        <f t="shared" si="1"/>
        <v>500000</v>
      </c>
      <c r="H36" s="26">
        <v>500000</v>
      </c>
      <c r="I36" s="26"/>
      <c r="J36" s="26"/>
    </row>
    <row r="37" spans="1:10" ht="51">
      <c r="A37" s="24" t="s">
        <v>63</v>
      </c>
      <c r="B37" s="20">
        <v>2152</v>
      </c>
      <c r="C37" s="24" t="s">
        <v>65</v>
      </c>
      <c r="D37" s="10" t="s">
        <v>66</v>
      </c>
      <c r="E37" s="10" t="s">
        <v>61</v>
      </c>
      <c r="F37" s="25" t="s">
        <v>62</v>
      </c>
      <c r="G37" s="26">
        <f t="shared" si="1"/>
        <v>688360</v>
      </c>
      <c r="H37" s="26"/>
      <c r="I37" s="26">
        <f>J37</f>
        <v>688360</v>
      </c>
      <c r="J37" s="26">
        <v>688360</v>
      </c>
    </row>
    <row r="38" spans="1:10" ht="38.25">
      <c r="A38" s="9" t="s">
        <v>63</v>
      </c>
      <c r="B38" s="9" t="s">
        <v>64</v>
      </c>
      <c r="C38" s="9" t="s">
        <v>65</v>
      </c>
      <c r="D38" s="10" t="s">
        <v>66</v>
      </c>
      <c r="E38" s="10" t="s">
        <v>136</v>
      </c>
      <c r="F38" s="36" t="s">
        <v>137</v>
      </c>
      <c r="G38" s="26">
        <f t="shared" si="1"/>
        <v>60000</v>
      </c>
      <c r="H38" s="26">
        <v>60000</v>
      </c>
      <c r="I38" s="26">
        <f t="shared" si="2"/>
        <v>0</v>
      </c>
      <c r="J38" s="26">
        <v>0</v>
      </c>
    </row>
    <row r="39" spans="1:10" ht="51">
      <c r="A39" s="24" t="s">
        <v>63</v>
      </c>
      <c r="B39" s="20">
        <v>2152</v>
      </c>
      <c r="C39" s="9" t="s">
        <v>65</v>
      </c>
      <c r="D39" s="10" t="s">
        <v>66</v>
      </c>
      <c r="E39" s="9" t="s">
        <v>186</v>
      </c>
      <c r="F39" s="36" t="s">
        <v>67</v>
      </c>
      <c r="G39" s="26">
        <f t="shared" si="1"/>
        <v>50000</v>
      </c>
      <c r="H39" s="26">
        <v>50000</v>
      </c>
      <c r="I39" s="26"/>
      <c r="J39" s="26"/>
    </row>
    <row r="40" spans="1:10" ht="78" customHeight="1">
      <c r="A40" s="9" t="s">
        <v>70</v>
      </c>
      <c r="B40" s="9" t="s">
        <v>71</v>
      </c>
      <c r="C40" s="9" t="s">
        <v>68</v>
      </c>
      <c r="D40" s="10" t="s">
        <v>72</v>
      </c>
      <c r="E40" s="10" t="s">
        <v>73</v>
      </c>
      <c r="F40" s="25" t="s">
        <v>193</v>
      </c>
      <c r="G40" s="26">
        <f t="shared" si="1"/>
        <v>600000</v>
      </c>
      <c r="H40" s="26">
        <v>600000</v>
      </c>
      <c r="I40" s="26">
        <f t="shared" si="2"/>
        <v>0</v>
      </c>
      <c r="J40" s="26">
        <v>0</v>
      </c>
    </row>
    <row r="41" spans="1:10" ht="51">
      <c r="A41" s="9" t="s">
        <v>74</v>
      </c>
      <c r="B41" s="9" t="s">
        <v>75</v>
      </c>
      <c r="C41" s="9" t="s">
        <v>76</v>
      </c>
      <c r="D41" s="10" t="s">
        <v>77</v>
      </c>
      <c r="E41" s="10" t="s">
        <v>78</v>
      </c>
      <c r="F41" s="25" t="s">
        <v>79</v>
      </c>
      <c r="G41" s="26">
        <f t="shared" si="1"/>
        <v>150000</v>
      </c>
      <c r="H41" s="26">
        <v>150000</v>
      </c>
      <c r="I41" s="26">
        <f t="shared" si="2"/>
        <v>0</v>
      </c>
      <c r="J41" s="26">
        <v>0</v>
      </c>
    </row>
    <row r="42" spans="1:10" ht="76.5">
      <c r="A42" s="9" t="s">
        <v>80</v>
      </c>
      <c r="B42" s="9" t="s">
        <v>81</v>
      </c>
      <c r="C42" s="9" t="s">
        <v>82</v>
      </c>
      <c r="D42" s="10" t="s">
        <v>83</v>
      </c>
      <c r="E42" s="10" t="s">
        <v>69</v>
      </c>
      <c r="F42" s="25" t="s">
        <v>140</v>
      </c>
      <c r="G42" s="26">
        <f t="shared" si="1"/>
        <v>240000</v>
      </c>
      <c r="H42" s="26">
        <v>240000</v>
      </c>
      <c r="I42" s="26">
        <f t="shared" si="2"/>
        <v>0</v>
      </c>
      <c r="J42" s="26">
        <v>0</v>
      </c>
    </row>
    <row r="43" spans="1:10" ht="76.5">
      <c r="A43" s="9" t="s">
        <v>84</v>
      </c>
      <c r="B43" s="9" t="s">
        <v>85</v>
      </c>
      <c r="C43" s="9" t="s">
        <v>86</v>
      </c>
      <c r="D43" s="10" t="s">
        <v>87</v>
      </c>
      <c r="E43" s="10" t="s">
        <v>69</v>
      </c>
      <c r="F43" s="36" t="s">
        <v>140</v>
      </c>
      <c r="G43" s="26">
        <f t="shared" si="1"/>
        <v>20000</v>
      </c>
      <c r="H43" s="26">
        <v>20000</v>
      </c>
      <c r="I43" s="26">
        <f t="shared" si="2"/>
        <v>0</v>
      </c>
      <c r="J43" s="26">
        <v>0</v>
      </c>
    </row>
    <row r="44" spans="1:10" ht="52.5" customHeight="1">
      <c r="A44" s="24" t="s">
        <v>88</v>
      </c>
      <c r="B44" s="20">
        <v>3242</v>
      </c>
      <c r="C44" s="20">
        <v>1090</v>
      </c>
      <c r="D44" s="10" t="s">
        <v>26</v>
      </c>
      <c r="E44" s="10" t="s">
        <v>69</v>
      </c>
      <c r="F44" s="36" t="s">
        <v>140</v>
      </c>
      <c r="G44" s="26">
        <f>H44+I44</f>
        <v>80000</v>
      </c>
      <c r="H44" s="26">
        <v>80000</v>
      </c>
      <c r="I44" s="26"/>
      <c r="J44" s="26"/>
    </row>
    <row r="45" spans="1:10" ht="38.25">
      <c r="A45" s="9" t="s">
        <v>88</v>
      </c>
      <c r="B45" s="9" t="s">
        <v>24</v>
      </c>
      <c r="C45" s="9" t="s">
        <v>25</v>
      </c>
      <c r="D45" s="10" t="s">
        <v>26</v>
      </c>
      <c r="E45" s="10" t="s">
        <v>89</v>
      </c>
      <c r="F45" s="25" t="s">
        <v>90</v>
      </c>
      <c r="G45" s="26">
        <f t="shared" si="1"/>
        <v>310000</v>
      </c>
      <c r="H45" s="26">
        <v>310000</v>
      </c>
      <c r="I45" s="26">
        <f t="shared" si="2"/>
        <v>0</v>
      </c>
      <c r="J45" s="26">
        <v>0</v>
      </c>
    </row>
    <row r="46" spans="1:10" ht="63.75">
      <c r="A46" s="9" t="s">
        <v>88</v>
      </c>
      <c r="B46" s="9" t="s">
        <v>24</v>
      </c>
      <c r="C46" s="9" t="s">
        <v>25</v>
      </c>
      <c r="D46" s="10" t="s">
        <v>26</v>
      </c>
      <c r="E46" s="10" t="s">
        <v>138</v>
      </c>
      <c r="F46" s="36" t="s">
        <v>139</v>
      </c>
      <c r="G46" s="26">
        <f t="shared" si="1"/>
        <v>350000</v>
      </c>
      <c r="H46" s="26">
        <v>350000</v>
      </c>
      <c r="I46" s="26">
        <f t="shared" si="2"/>
        <v>0</v>
      </c>
      <c r="J46" s="26">
        <v>0</v>
      </c>
    </row>
    <row r="47" spans="1:10" ht="25.5">
      <c r="A47" s="7" t="s">
        <v>91</v>
      </c>
      <c r="B47" s="7" t="s">
        <v>15</v>
      </c>
      <c r="C47" s="7" t="s">
        <v>15</v>
      </c>
      <c r="D47" s="8" t="s">
        <v>92</v>
      </c>
      <c r="E47" s="8" t="s">
        <v>15</v>
      </c>
      <c r="F47" s="8" t="s">
        <v>15</v>
      </c>
      <c r="G47" s="13">
        <f>G48</f>
        <v>70000</v>
      </c>
      <c r="H47" s="13">
        <f>H48</f>
        <v>70000</v>
      </c>
      <c r="I47" s="13">
        <f>I48</f>
        <v>0</v>
      </c>
      <c r="J47" s="13">
        <f>J48</f>
        <v>0</v>
      </c>
    </row>
    <row r="48" spans="1:10" ht="25.5">
      <c r="A48" s="7" t="s">
        <v>93</v>
      </c>
      <c r="B48" s="7" t="s">
        <v>15</v>
      </c>
      <c r="C48" s="7" t="s">
        <v>15</v>
      </c>
      <c r="D48" s="8" t="s">
        <v>92</v>
      </c>
      <c r="E48" s="8" t="s">
        <v>15</v>
      </c>
      <c r="F48" s="8" t="s">
        <v>15</v>
      </c>
      <c r="G48" s="13">
        <f>SUM(G49)</f>
        <v>70000</v>
      </c>
      <c r="H48" s="13">
        <f>SUM(H49)</f>
        <v>70000</v>
      </c>
      <c r="I48" s="13">
        <f>SUM(I49)</f>
        <v>0</v>
      </c>
      <c r="J48" s="13">
        <f>SUM(J49)</f>
        <v>0</v>
      </c>
    </row>
    <row r="49" spans="1:10" ht="25.5">
      <c r="A49" s="9" t="s">
        <v>94</v>
      </c>
      <c r="B49" s="9" t="s">
        <v>95</v>
      </c>
      <c r="C49" s="9" t="s">
        <v>23</v>
      </c>
      <c r="D49" s="10" t="s">
        <v>96</v>
      </c>
      <c r="E49" s="9" t="s">
        <v>121</v>
      </c>
      <c r="F49" s="31" t="s">
        <v>127</v>
      </c>
      <c r="G49" s="14">
        <f t="shared" si="1"/>
        <v>70000</v>
      </c>
      <c r="H49" s="15">
        <v>70000</v>
      </c>
      <c r="I49" s="15">
        <f t="shared" si="2"/>
        <v>0</v>
      </c>
      <c r="J49" s="15">
        <v>0</v>
      </c>
    </row>
    <row r="50" spans="1:10" ht="25.5">
      <c r="A50" s="7" t="s">
        <v>97</v>
      </c>
      <c r="B50" s="7" t="s">
        <v>15</v>
      </c>
      <c r="C50" s="7" t="s">
        <v>15</v>
      </c>
      <c r="D50" s="8" t="s">
        <v>98</v>
      </c>
      <c r="E50" s="8" t="s">
        <v>15</v>
      </c>
      <c r="F50" s="8" t="s">
        <v>15</v>
      </c>
      <c r="G50" s="13">
        <f>G51</f>
        <v>2759269</v>
      </c>
      <c r="H50" s="13">
        <f>H51</f>
        <v>109689</v>
      </c>
      <c r="I50" s="13">
        <f>I51</f>
        <v>2649580</v>
      </c>
      <c r="J50" s="13">
        <f>J51</f>
        <v>2649580</v>
      </c>
    </row>
    <row r="51" spans="1:10" ht="25.5">
      <c r="A51" s="7" t="s">
        <v>99</v>
      </c>
      <c r="B51" s="7" t="s">
        <v>15</v>
      </c>
      <c r="C51" s="7" t="s">
        <v>15</v>
      </c>
      <c r="D51" s="8" t="s">
        <v>98</v>
      </c>
      <c r="E51" s="8" t="s">
        <v>15</v>
      </c>
      <c r="F51" s="8" t="s">
        <v>15</v>
      </c>
      <c r="G51" s="13">
        <f>SUM(G52:G58)</f>
        <v>2759269</v>
      </c>
      <c r="H51" s="13">
        <f>H52+H53+H54+H55+H56</f>
        <v>109689</v>
      </c>
      <c r="I51" s="13">
        <f>SUM(I52:I61)</f>
        <v>2649580</v>
      </c>
      <c r="J51" s="13">
        <f>SUM(J52:J61)</f>
        <v>2649580</v>
      </c>
    </row>
    <row r="52" spans="1:10" ht="38.25">
      <c r="A52" s="9" t="s">
        <v>100</v>
      </c>
      <c r="B52" s="9" t="s">
        <v>101</v>
      </c>
      <c r="C52" s="9" t="s">
        <v>28</v>
      </c>
      <c r="D52" s="10" t="s">
        <v>102</v>
      </c>
      <c r="E52" s="10" t="s">
        <v>143</v>
      </c>
      <c r="F52" s="31" t="s">
        <v>142</v>
      </c>
      <c r="G52" s="32">
        <f t="shared" si="1"/>
        <v>-214900</v>
      </c>
      <c r="H52" s="32">
        <v>-214900</v>
      </c>
      <c r="I52" s="32">
        <f t="shared" si="2"/>
        <v>0</v>
      </c>
      <c r="J52" s="32">
        <v>0</v>
      </c>
    </row>
    <row r="53" spans="1:10" ht="63.75">
      <c r="A53" s="9" t="s">
        <v>100</v>
      </c>
      <c r="B53" s="9" t="s">
        <v>101</v>
      </c>
      <c r="C53" s="9" t="s">
        <v>28</v>
      </c>
      <c r="D53" s="10" t="s">
        <v>102</v>
      </c>
      <c r="E53" s="10" t="s">
        <v>103</v>
      </c>
      <c r="F53" s="31" t="s">
        <v>191</v>
      </c>
      <c r="G53" s="32">
        <f t="shared" si="1"/>
        <v>389169</v>
      </c>
      <c r="H53" s="32">
        <v>-690411</v>
      </c>
      <c r="I53" s="32">
        <v>1079580</v>
      </c>
      <c r="J53" s="32">
        <v>1079580</v>
      </c>
    </row>
    <row r="54" spans="1:10" ht="38.25">
      <c r="A54" s="9" t="s">
        <v>104</v>
      </c>
      <c r="B54" s="9" t="s">
        <v>27</v>
      </c>
      <c r="C54" s="9" t="s">
        <v>28</v>
      </c>
      <c r="D54" s="10" t="s">
        <v>29</v>
      </c>
      <c r="E54" s="10" t="s">
        <v>105</v>
      </c>
      <c r="F54" s="31" t="s">
        <v>192</v>
      </c>
      <c r="G54" s="32">
        <f t="shared" si="1"/>
        <v>40000</v>
      </c>
      <c r="H54" s="32">
        <v>40000</v>
      </c>
      <c r="I54" s="32">
        <f t="shared" si="2"/>
        <v>0</v>
      </c>
      <c r="J54" s="32">
        <v>0</v>
      </c>
    </row>
    <row r="55" spans="1:10" ht="25.5">
      <c r="A55" s="9" t="s">
        <v>104</v>
      </c>
      <c r="B55" s="9" t="s">
        <v>27</v>
      </c>
      <c r="C55" s="9" t="s">
        <v>28</v>
      </c>
      <c r="D55" s="10" t="s">
        <v>29</v>
      </c>
      <c r="E55" s="10" t="s">
        <v>30</v>
      </c>
      <c r="F55" s="31" t="s">
        <v>190</v>
      </c>
      <c r="G55" s="32">
        <f t="shared" si="1"/>
        <v>60500</v>
      </c>
      <c r="H55" s="32">
        <v>-25000</v>
      </c>
      <c r="I55" s="32">
        <f t="shared" si="2"/>
        <v>85500</v>
      </c>
      <c r="J55" s="32">
        <v>85500</v>
      </c>
    </row>
    <row r="56" spans="1:10" ht="114.75">
      <c r="A56" s="9" t="s">
        <v>106</v>
      </c>
      <c r="B56" s="9" t="s">
        <v>107</v>
      </c>
      <c r="C56" s="9" t="s">
        <v>31</v>
      </c>
      <c r="D56" s="10" t="s">
        <v>108</v>
      </c>
      <c r="E56" s="10" t="s">
        <v>109</v>
      </c>
      <c r="F56" s="31" t="s">
        <v>146</v>
      </c>
      <c r="G56" s="32">
        <f t="shared" si="1"/>
        <v>1000000</v>
      </c>
      <c r="H56" s="32">
        <v>1000000</v>
      </c>
      <c r="I56" s="32">
        <f t="shared" si="2"/>
        <v>0</v>
      </c>
      <c r="J56" s="32">
        <v>0</v>
      </c>
    </row>
    <row r="57" spans="1:10" ht="38.25">
      <c r="A57" s="9" t="s">
        <v>110</v>
      </c>
      <c r="B57" s="9" t="s">
        <v>37</v>
      </c>
      <c r="C57" s="9" t="s">
        <v>38</v>
      </c>
      <c r="D57" s="10" t="s">
        <v>39</v>
      </c>
      <c r="E57" s="10" t="s">
        <v>40</v>
      </c>
      <c r="F57" s="33" t="s">
        <v>141</v>
      </c>
      <c r="G57" s="32">
        <f t="shared" si="1"/>
        <v>104500</v>
      </c>
      <c r="H57" s="32"/>
      <c r="I57" s="32">
        <f t="shared" si="2"/>
        <v>104500</v>
      </c>
      <c r="J57" s="32">
        <v>104500</v>
      </c>
    </row>
    <row r="58" spans="1:10" ht="25.5">
      <c r="A58" s="20">
        <v>1217670</v>
      </c>
      <c r="B58" s="20">
        <v>7670</v>
      </c>
      <c r="C58" s="24" t="s">
        <v>41</v>
      </c>
      <c r="D58" s="10" t="s">
        <v>111</v>
      </c>
      <c r="E58" s="9" t="s">
        <v>145</v>
      </c>
      <c r="F58" s="31" t="s">
        <v>144</v>
      </c>
      <c r="G58" s="32">
        <f>H58+I58</f>
        <v>1380000</v>
      </c>
      <c r="H58" s="32"/>
      <c r="I58" s="32">
        <v>1380000</v>
      </c>
      <c r="J58" s="32">
        <v>1380000</v>
      </c>
    </row>
    <row r="59" spans="1:10" ht="25.5">
      <c r="A59" s="29">
        <v>3700000</v>
      </c>
      <c r="B59" s="9"/>
      <c r="C59" s="9"/>
      <c r="D59" s="7" t="s">
        <v>181</v>
      </c>
      <c r="E59" s="9"/>
      <c r="F59" s="25"/>
      <c r="G59" s="30">
        <f>G60</f>
        <v>6000000</v>
      </c>
      <c r="H59" s="30">
        <f>H60</f>
        <v>6000000</v>
      </c>
      <c r="I59" s="26"/>
      <c r="J59" s="26"/>
    </row>
    <row r="60" spans="1:10" ht="25.5">
      <c r="A60" s="29">
        <v>3710000</v>
      </c>
      <c r="B60" s="9"/>
      <c r="C60" s="9"/>
      <c r="D60" s="7" t="s">
        <v>181</v>
      </c>
      <c r="E60" s="9"/>
      <c r="F60" s="25"/>
      <c r="G60" s="30">
        <f>H60+I60</f>
        <v>6000000</v>
      </c>
      <c r="H60" s="30">
        <f>H61</f>
        <v>6000000</v>
      </c>
      <c r="I60" s="26"/>
      <c r="J60" s="26"/>
    </row>
    <row r="61" spans="1:10" ht="51">
      <c r="A61" s="20">
        <v>3719800</v>
      </c>
      <c r="B61" s="24">
        <v>9800</v>
      </c>
      <c r="C61" s="24" t="s">
        <v>19</v>
      </c>
      <c r="D61" s="10" t="s">
        <v>182</v>
      </c>
      <c r="E61" s="10" t="s">
        <v>183</v>
      </c>
      <c r="F61" s="25" t="s">
        <v>184</v>
      </c>
      <c r="G61" s="26">
        <v>6000000</v>
      </c>
      <c r="H61" s="26">
        <v>6000000</v>
      </c>
      <c r="I61" s="26"/>
      <c r="J61" s="26"/>
    </row>
    <row r="62" spans="1:10" ht="12.75">
      <c r="A62" s="11" t="s">
        <v>113</v>
      </c>
      <c r="B62" s="11" t="s">
        <v>113</v>
      </c>
      <c r="C62" s="11" t="s">
        <v>113</v>
      </c>
      <c r="D62" s="12" t="s">
        <v>112</v>
      </c>
      <c r="E62" s="12" t="s">
        <v>113</v>
      </c>
      <c r="F62" s="12" t="s">
        <v>113</v>
      </c>
      <c r="G62" s="13">
        <f>G13+G30+G34+G47+G50</f>
        <v>6569629</v>
      </c>
      <c r="H62" s="13">
        <f>H13+H30+H34+H47+H50</f>
        <v>3549901</v>
      </c>
      <c r="I62" s="13">
        <f>I13+I30+I34+I47+I50</f>
        <v>3019728</v>
      </c>
      <c r="J62" s="13">
        <f>J13+J30+J34+J47+J50</f>
        <v>3019728</v>
      </c>
    </row>
    <row r="64" spans="1:10" ht="12.75">
      <c r="A64" s="39"/>
      <c r="B64" s="39"/>
      <c r="C64" s="39"/>
      <c r="D64" s="39"/>
      <c r="E64" s="39"/>
      <c r="F64" s="39"/>
      <c r="G64" s="39"/>
      <c r="H64" s="39"/>
      <c r="I64" s="39"/>
      <c r="J64" s="39"/>
    </row>
    <row r="66" spans="4:6" ht="12.75">
      <c r="D66" s="3" t="s">
        <v>115</v>
      </c>
      <c r="E66" s="3"/>
      <c r="F66" s="16" t="s">
        <v>116</v>
      </c>
    </row>
  </sheetData>
  <mergeCells count="11">
    <mergeCell ref="A6:J6"/>
    <mergeCell ref="A10:A11"/>
    <mergeCell ref="B10:B11"/>
    <mergeCell ref="C10:C11"/>
    <mergeCell ref="D10:D11"/>
    <mergeCell ref="E10:E11"/>
    <mergeCell ref="F10:F11"/>
    <mergeCell ref="G10:G11"/>
    <mergeCell ref="H10:H11"/>
    <mergeCell ref="I10:J10"/>
    <mergeCell ref="A64:J64"/>
  </mergeCells>
  <printOptions/>
  <pageMargins left="0.196850393700787" right="0.196850393700787" top="0.35" bottom="0.29" header="0" footer="0"/>
  <pageSetup fitToHeight="50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cp:lastPrinted>2023-11-06T09:32:42Z</cp:lastPrinted>
  <dcterms:created xsi:type="dcterms:W3CDTF">2022-12-06T07:16:50Z</dcterms:created>
  <dcterms:modified xsi:type="dcterms:W3CDTF">2023-11-06T09:59:23Z</dcterms:modified>
  <cp:category/>
  <cp:version/>
  <cp:contentType/>
  <cp:contentStatus/>
</cp:coreProperties>
</file>