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<sst xmlns="http://schemas.openxmlformats.org/spreadsheetml/2006/main" count="79" uniqueCount="74">
  <si>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</si>
  <si>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</si>
  <si>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</si>
  <si>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</si>
  <si>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</si>
  <si>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</si>
  <si>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</si>
  <si>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</si>
  <si>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</si>
  <si>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</si>
  <si>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</si>
  <si>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</si>
  <si>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</si>
  <si>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</si>
  <si>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</si>
  <si>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</si>
  <si>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</si>
  <si>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</si>
  <si>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</si>
  <si>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</si>
  <si>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</si>
  <si>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</si>
  <si>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</si>
  <si>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</si>
  <si>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</si>
  <si>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</si>
  <si>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</si>
  <si>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</si>
  <si>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</si>
  <si>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</si>
  <si>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</si>
  <si>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</si>
  <si>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</si>
  <si>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</si>
  <si>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</si>
  <si>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</si>
  <si>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</si>
  <si>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</si>
  <si>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</si>
  <si>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</si>
  <si>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</si>
  <si>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</si>
  <si>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</si>
  <si>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</si>
  <si>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</si>
  <si>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</si>
  <si>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</si>
  <si>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</si>
  <si>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Секретар міської ради</t>
  </si>
  <si>
    <t>Ярослав ДЗИНДРА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</si>
  <si>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</si>
  <si>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</si>
  <si>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</si>
  <si>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</si>
  <si>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</si>
  <si>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</si>
  <si>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</si>
  <si>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</si>
  <si>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</si>
  <si>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</si>
  <si>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</si>
  <si>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</si>
  <si>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</si>
  <si>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</si>
  <si>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Надходження від плати за послуги, що надаються бюджетними установами</t>
  </si>
  <si>
    <t>про виконання  бюджету Чортківської міської територіальної громади за доходами - 9 місяців 2023 року</t>
  </si>
  <si>
    <t>Дотації з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</si>
  <si>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</si>
  <si>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 xml:space="preserve">Грошові стягнення за шкоду, заподіяну порушенням законодавства про охорону навколишнього природного середовища </t>
  </si>
  <si>
    <t>Інші розрахунки (повернуто залишок коштів  освітньої субвенції до державного бюджету)</t>
  </si>
  <si>
    <t xml:space="preserve">Інші розрахунки </t>
  </si>
  <si>
    <t xml:space="preserve">                                   до  рішення міської ради</t>
  </si>
  <si>
    <t>Затверджено по бюджету з урахуванням змін</t>
  </si>
  <si>
    <t>від 03 листопада 2023 року № 1712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</si>
</sst>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12" fillId="0" borderId="0" xfId="60" applyNumberFormat="1" applyFont="1" applyAlignment="1">
      <alignment/>
    </xf>
    <xf numFmtId="206" fontId="12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Zeros="0" tabSelected="1" zoomScale="85" zoomScaleNormal="85" zoomScalePageLayoutView="0" workbookViewId="0" topLeftCell="A1">
      <pane xSplit="2" ySplit="9" topLeftCell="C6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72" sqref="J72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75390625" style="0" customWidth="1"/>
    <col min="4" max="4" width="12.25390625" style="0" customWidth="1"/>
    <col min="5" max="5" width="14.25390625" style="0" customWidth="1"/>
    <col min="6" max="6" width="11.125" style="0" customWidth="1"/>
    <col min="7" max="7" width="14.87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34"/>
      <c r="B1" s="34"/>
      <c r="C1" s="34"/>
      <c r="D1" s="34"/>
      <c r="E1" s="56" t="s">
        <v>54</v>
      </c>
      <c r="F1" s="56"/>
      <c r="G1" s="56"/>
      <c r="H1" s="56"/>
      <c r="I1" s="16"/>
    </row>
    <row r="2" spans="1:9" ht="15.75">
      <c r="A2" s="34"/>
      <c r="B2" s="34"/>
      <c r="C2" s="34"/>
      <c r="D2" s="34"/>
      <c r="E2" s="56" t="s">
        <v>71</v>
      </c>
      <c r="F2" s="56"/>
      <c r="G2" s="56"/>
      <c r="H2" s="56"/>
      <c r="I2" s="39"/>
    </row>
    <row r="3" spans="1:9" ht="15.75">
      <c r="A3" s="34"/>
      <c r="B3" s="34"/>
      <c r="C3" s="34"/>
      <c r="D3" s="34"/>
      <c r="E3" s="57" t="s">
        <v>73</v>
      </c>
      <c r="F3" s="57"/>
      <c r="G3" s="57"/>
      <c r="H3" s="57"/>
      <c r="I3" s="16"/>
    </row>
    <row r="4" spans="1:8" ht="15.75">
      <c r="A4" s="60" t="s">
        <v>28</v>
      </c>
      <c r="B4" s="60"/>
      <c r="C4" s="60"/>
      <c r="D4" s="60"/>
      <c r="E4" s="60"/>
      <c r="F4" s="60"/>
      <c r="G4" s="60"/>
      <c r="H4" s="60"/>
    </row>
    <row r="5" spans="1:8" ht="18.75">
      <c r="A5" s="61" t="s">
        <v>65</v>
      </c>
      <c r="B5" s="62"/>
      <c r="C5" s="62"/>
      <c r="D5" s="62"/>
      <c r="E5" s="62"/>
      <c r="F5" s="62"/>
      <c r="G5" s="62"/>
      <c r="H5" s="62"/>
    </row>
    <row r="6" spans="1:8" ht="19.5" customHeight="1">
      <c r="A6" s="1"/>
      <c r="B6" s="1"/>
      <c r="C6" s="1"/>
      <c r="D6" s="1"/>
      <c r="E6" s="1"/>
      <c r="F6" s="1"/>
      <c r="G6" s="1"/>
      <c r="H6" s="53" t="s">
        <v>58</v>
      </c>
    </row>
    <row r="7" spans="1:8" ht="19.5" customHeight="1">
      <c r="A7" s="63" t="s">
        <v>0</v>
      </c>
      <c r="B7" s="13" t="s">
        <v>26</v>
      </c>
      <c r="C7" s="64" t="s">
        <v>1</v>
      </c>
      <c r="D7" s="65"/>
      <c r="E7" s="63" t="s">
        <v>2</v>
      </c>
      <c r="F7" s="63"/>
      <c r="G7" s="63" t="s">
        <v>25</v>
      </c>
      <c r="H7" s="63"/>
    </row>
    <row r="8" spans="1:8" ht="59.25" customHeight="1">
      <c r="A8" s="63"/>
      <c r="B8" s="14" t="s">
        <v>27</v>
      </c>
      <c r="C8" s="14" t="s">
        <v>32</v>
      </c>
      <c r="D8" s="14" t="s">
        <v>33</v>
      </c>
      <c r="E8" s="14" t="s">
        <v>72</v>
      </c>
      <c r="F8" s="14" t="s">
        <v>33</v>
      </c>
      <c r="G8" s="14" t="s">
        <v>32</v>
      </c>
      <c r="H8" s="14" t="s">
        <v>33</v>
      </c>
    </row>
    <row r="9" spans="1:8" ht="1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9.5" customHeight="1">
      <c r="A10" s="23">
        <v>10000000</v>
      </c>
      <c r="B10" s="17" t="s">
        <v>3</v>
      </c>
      <c r="C10" s="7">
        <f>C11+C15+C18+C25+C14</f>
        <v>255690.39999999997</v>
      </c>
      <c r="D10" s="7">
        <f>D11+D15+D18+D25+D14</f>
        <v>231282.8</v>
      </c>
      <c r="E10" s="7">
        <f>E11+E15+E18+E25+E14</f>
        <v>225</v>
      </c>
      <c r="F10" s="7">
        <f>F11+F15+F18+F25+F14</f>
        <v>131.2</v>
      </c>
      <c r="G10" s="7">
        <f>C10+E10</f>
        <v>255915.39999999997</v>
      </c>
      <c r="H10" s="7">
        <f>D10+F10</f>
        <v>231414</v>
      </c>
      <c r="I10" s="8"/>
      <c r="J10" s="8"/>
      <c r="K10" s="8"/>
      <c r="L10" s="8"/>
      <c r="M10" s="40"/>
    </row>
    <row r="11" spans="1:13" ht="18.75" customHeight="1">
      <c r="A11" s="24">
        <v>11000000</v>
      </c>
      <c r="B11" s="18" t="s">
        <v>62</v>
      </c>
      <c r="C11" s="4">
        <f>SUM(C12:C13)</f>
        <v>199639.8</v>
      </c>
      <c r="D11" s="4">
        <f>SUM(D12:D13)</f>
        <v>185488.9</v>
      </c>
      <c r="E11" s="4"/>
      <c r="F11" s="4"/>
      <c r="G11" s="4">
        <f aca="true" t="shared" si="0" ref="G11:G58">C11+E11</f>
        <v>199639.8</v>
      </c>
      <c r="H11" s="4">
        <f aca="true" t="shared" si="1" ref="H11:H64">D11+F11</f>
        <v>185488.9</v>
      </c>
      <c r="I11" s="8"/>
      <c r="J11" s="8"/>
      <c r="K11" s="8"/>
      <c r="L11" s="8"/>
      <c r="M11" s="8"/>
    </row>
    <row r="12" spans="1:13" ht="15.75">
      <c r="A12" s="22">
        <v>11010000</v>
      </c>
      <c r="B12" s="19" t="s">
        <v>4</v>
      </c>
      <c r="C12" s="5">
        <v>199628.5</v>
      </c>
      <c r="D12" s="5">
        <v>185477.6</v>
      </c>
      <c r="E12" s="5"/>
      <c r="F12" s="5"/>
      <c r="G12" s="4">
        <f t="shared" si="0"/>
        <v>199628.5</v>
      </c>
      <c r="H12" s="4">
        <f t="shared" si="1"/>
        <v>185477.6</v>
      </c>
      <c r="I12" s="8"/>
      <c r="J12" s="8"/>
      <c r="K12" s="8"/>
      <c r="L12" s="8"/>
      <c r="M12" s="8"/>
    </row>
    <row r="13" spans="1:13" ht="17.25" customHeight="1">
      <c r="A13" s="22">
        <v>11020000</v>
      </c>
      <c r="B13" s="19" t="s">
        <v>39</v>
      </c>
      <c r="C13" s="5">
        <v>11.3</v>
      </c>
      <c r="D13" s="5">
        <v>11.3</v>
      </c>
      <c r="E13" s="5"/>
      <c r="F13" s="5"/>
      <c r="G13" s="4">
        <f t="shared" si="0"/>
        <v>11.3</v>
      </c>
      <c r="H13" s="4">
        <f t="shared" si="1"/>
        <v>11.3</v>
      </c>
      <c r="I13" s="8"/>
      <c r="J13" s="8"/>
      <c r="K13" s="8"/>
      <c r="L13" s="8"/>
      <c r="M13" s="8"/>
    </row>
    <row r="14" spans="1:13" ht="17.25" customHeight="1">
      <c r="A14" s="22">
        <v>13000000</v>
      </c>
      <c r="B14" s="19" t="s">
        <v>47</v>
      </c>
      <c r="C14" s="5">
        <v>454.8</v>
      </c>
      <c r="D14" s="5">
        <v>128.3</v>
      </c>
      <c r="E14" s="5"/>
      <c r="F14" s="5"/>
      <c r="G14" s="4">
        <f t="shared" si="0"/>
        <v>454.8</v>
      </c>
      <c r="H14" s="4">
        <f t="shared" si="1"/>
        <v>128.3</v>
      </c>
      <c r="I14" s="8"/>
      <c r="J14" s="8"/>
      <c r="K14" s="8"/>
      <c r="L14" s="8"/>
      <c r="M14" s="8"/>
    </row>
    <row r="15" spans="1:13" ht="15.75">
      <c r="A15" s="32">
        <v>14000000</v>
      </c>
      <c r="B15" s="33" t="s">
        <v>5</v>
      </c>
      <c r="C15" s="4">
        <f>C16+C17</f>
        <v>15887.1</v>
      </c>
      <c r="D15" s="4">
        <f>D16+D17</f>
        <v>12302.5</v>
      </c>
      <c r="E15" s="4">
        <f>E16+E17</f>
        <v>0</v>
      </c>
      <c r="F15" s="4">
        <f>F16+F17</f>
        <v>0</v>
      </c>
      <c r="G15" s="4">
        <f t="shared" si="0"/>
        <v>15887.1</v>
      </c>
      <c r="H15" s="4">
        <f t="shared" si="1"/>
        <v>12302.5</v>
      </c>
      <c r="I15" s="8"/>
      <c r="J15" s="8"/>
      <c r="K15" s="8"/>
      <c r="L15" s="8"/>
      <c r="M15" s="8"/>
    </row>
    <row r="16" spans="1:13" ht="18.75" customHeight="1">
      <c r="A16" s="47"/>
      <c r="B16" s="48" t="s">
        <v>50</v>
      </c>
      <c r="C16" s="5">
        <v>8310</v>
      </c>
      <c r="D16" s="5">
        <v>6925.4</v>
      </c>
      <c r="E16" s="5"/>
      <c r="F16" s="5"/>
      <c r="G16" s="4">
        <f t="shared" si="0"/>
        <v>8310</v>
      </c>
      <c r="H16" s="4">
        <f t="shared" si="1"/>
        <v>6925.4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52</v>
      </c>
      <c r="C17" s="5">
        <v>7577.1</v>
      </c>
      <c r="D17" s="5">
        <v>5377.1</v>
      </c>
      <c r="E17" s="5"/>
      <c r="F17" s="5"/>
      <c r="G17" s="4">
        <f t="shared" si="0"/>
        <v>7577.1</v>
      </c>
      <c r="H17" s="4">
        <f t="shared" si="1"/>
        <v>5377.1</v>
      </c>
      <c r="I17" s="8"/>
      <c r="J17" s="8"/>
      <c r="K17" s="8"/>
      <c r="L17" s="8"/>
      <c r="M17" s="8"/>
    </row>
    <row r="18" spans="1:13" ht="15.75">
      <c r="A18" s="24">
        <v>18000000</v>
      </c>
      <c r="B18" s="18" t="s">
        <v>6</v>
      </c>
      <c r="C18" s="4">
        <f>C19+C23+C24</f>
        <v>39708.7</v>
      </c>
      <c r="D18" s="4">
        <f>D19+D23+D24</f>
        <v>33363.1</v>
      </c>
      <c r="E18" s="4">
        <f>E19+E23+E24</f>
        <v>0</v>
      </c>
      <c r="F18" s="4">
        <f>F19+F23+F24</f>
        <v>0</v>
      </c>
      <c r="G18" s="4">
        <f t="shared" si="0"/>
        <v>39708.7</v>
      </c>
      <c r="H18" s="4">
        <f t="shared" si="1"/>
        <v>33363.1</v>
      </c>
      <c r="I18" s="8"/>
      <c r="J18" s="8"/>
      <c r="K18" s="8"/>
      <c r="L18" s="8"/>
      <c r="M18" s="8"/>
    </row>
    <row r="19" spans="1:13" ht="18.75" customHeight="1">
      <c r="A19" s="22">
        <v>18010000</v>
      </c>
      <c r="B19" s="19" t="s">
        <v>7</v>
      </c>
      <c r="C19" s="5">
        <f>C20+C21+C22</f>
        <v>17225.2</v>
      </c>
      <c r="D19" s="5">
        <f>D20+D21+D22</f>
        <v>16939.699999999997</v>
      </c>
      <c r="E19" s="5"/>
      <c r="F19" s="5"/>
      <c r="G19" s="4">
        <f t="shared" si="0"/>
        <v>17225.2</v>
      </c>
      <c r="H19" s="4">
        <f t="shared" si="1"/>
        <v>16939.699999999997</v>
      </c>
      <c r="I19" s="8"/>
      <c r="J19" s="8"/>
      <c r="K19" s="8"/>
      <c r="L19" s="8"/>
      <c r="M19" s="8"/>
    </row>
    <row r="20" spans="1:13" ht="17.25" customHeight="1">
      <c r="A20" s="22"/>
      <c r="B20" s="19" t="s">
        <v>29</v>
      </c>
      <c r="C20" s="5">
        <v>6930</v>
      </c>
      <c r="D20" s="5">
        <v>7007.4</v>
      </c>
      <c r="E20" s="5"/>
      <c r="F20" s="5"/>
      <c r="G20" s="4">
        <f t="shared" si="0"/>
        <v>6930</v>
      </c>
      <c r="H20" s="4">
        <f t="shared" si="1"/>
        <v>7007.4</v>
      </c>
      <c r="I20" s="8"/>
      <c r="J20" s="8"/>
      <c r="K20" s="8"/>
      <c r="L20" s="8"/>
      <c r="M20" s="8"/>
    </row>
    <row r="21" spans="1:13" ht="17.25" customHeight="1">
      <c r="A21" s="22"/>
      <c r="B21" s="19" t="s">
        <v>31</v>
      </c>
      <c r="C21" s="5">
        <v>10270.2</v>
      </c>
      <c r="D21" s="5">
        <v>9907.3</v>
      </c>
      <c r="E21" s="5"/>
      <c r="F21" s="5"/>
      <c r="G21" s="4">
        <f t="shared" si="0"/>
        <v>10270.2</v>
      </c>
      <c r="H21" s="4">
        <f t="shared" si="1"/>
        <v>9907.3</v>
      </c>
      <c r="I21" s="8"/>
      <c r="J21" s="8"/>
      <c r="K21" s="8"/>
      <c r="L21" s="8"/>
      <c r="M21" s="8"/>
    </row>
    <row r="22" spans="1:13" ht="17.25" customHeight="1">
      <c r="A22" s="22"/>
      <c r="B22" s="19" t="s">
        <v>30</v>
      </c>
      <c r="C22" s="5">
        <v>25</v>
      </c>
      <c r="D22" s="5">
        <v>25</v>
      </c>
      <c r="E22" s="5"/>
      <c r="F22" s="5"/>
      <c r="G22" s="4">
        <f t="shared" si="0"/>
        <v>25</v>
      </c>
      <c r="H22" s="4">
        <f t="shared" si="1"/>
        <v>25</v>
      </c>
      <c r="I22" s="8"/>
      <c r="J22" s="8"/>
      <c r="K22" s="8"/>
      <c r="L22" s="8"/>
      <c r="M22" s="8"/>
    </row>
    <row r="23" spans="1:13" ht="15.75">
      <c r="A23" s="22">
        <v>18030000</v>
      </c>
      <c r="B23" s="19" t="s">
        <v>8</v>
      </c>
      <c r="C23" s="5">
        <v>3.5</v>
      </c>
      <c r="D23" s="5">
        <v>3</v>
      </c>
      <c r="E23" s="5"/>
      <c r="F23" s="5"/>
      <c r="G23" s="4">
        <f t="shared" si="0"/>
        <v>3.5</v>
      </c>
      <c r="H23" s="4">
        <f t="shared" si="1"/>
        <v>3</v>
      </c>
      <c r="I23" s="8"/>
      <c r="J23" s="8"/>
      <c r="K23" s="8"/>
      <c r="L23" s="8"/>
      <c r="M23" s="8"/>
    </row>
    <row r="24" spans="1:13" ht="15.75">
      <c r="A24" s="22">
        <v>18050000</v>
      </c>
      <c r="B24" s="19" t="s">
        <v>9</v>
      </c>
      <c r="C24" s="5">
        <v>22480</v>
      </c>
      <c r="D24" s="5">
        <v>16420.4</v>
      </c>
      <c r="E24" s="5"/>
      <c r="F24" s="5"/>
      <c r="G24" s="4">
        <f t="shared" si="0"/>
        <v>22480</v>
      </c>
      <c r="H24" s="4">
        <f t="shared" si="1"/>
        <v>16420.4</v>
      </c>
      <c r="I24" s="8"/>
      <c r="J24" s="8"/>
      <c r="K24" s="8"/>
      <c r="L24" s="8"/>
      <c r="M24" s="8"/>
    </row>
    <row r="25" spans="1:13" ht="15.75">
      <c r="A25" s="24">
        <v>19000000</v>
      </c>
      <c r="B25" s="18" t="s">
        <v>10</v>
      </c>
      <c r="C25" s="4"/>
      <c r="D25" s="4"/>
      <c r="E25" s="4">
        <f>E26</f>
        <v>225</v>
      </c>
      <c r="F25" s="4">
        <f>F26</f>
        <v>131.2</v>
      </c>
      <c r="G25" s="4">
        <f t="shared" si="0"/>
        <v>225</v>
      </c>
      <c r="H25" s="4">
        <f t="shared" si="1"/>
        <v>131.2</v>
      </c>
      <c r="I25" s="8"/>
      <c r="J25" s="8"/>
      <c r="K25" s="8"/>
      <c r="L25" s="8"/>
      <c r="M25" s="8"/>
    </row>
    <row r="26" spans="1:13" ht="15.75">
      <c r="A26" s="22">
        <v>19010000</v>
      </c>
      <c r="B26" s="19" t="s">
        <v>11</v>
      </c>
      <c r="C26" s="5"/>
      <c r="D26" s="5"/>
      <c r="E26" s="5">
        <v>225</v>
      </c>
      <c r="F26" s="5">
        <v>131.2</v>
      </c>
      <c r="G26" s="4">
        <f t="shared" si="0"/>
        <v>225</v>
      </c>
      <c r="H26" s="4">
        <f t="shared" si="1"/>
        <v>131.2</v>
      </c>
      <c r="I26" s="8"/>
      <c r="J26" s="8"/>
      <c r="K26" s="8"/>
      <c r="L26" s="8"/>
      <c r="M26" s="8"/>
    </row>
    <row r="27" spans="1:13" ht="19.5" customHeight="1">
      <c r="A27" s="23">
        <v>20000000</v>
      </c>
      <c r="B27" s="17" t="s">
        <v>12</v>
      </c>
      <c r="C27" s="7">
        <f>C28+C38+C40+C34</f>
        <v>4352.9</v>
      </c>
      <c r="D27" s="7">
        <f>D28+D38+D40+D34</f>
        <v>3530.2000000000003</v>
      </c>
      <c r="E27" s="7">
        <f>E28+E38+E40+E34+E32</f>
        <v>16219</v>
      </c>
      <c r="F27" s="7">
        <f>F28+F38+F40+F34+F32</f>
        <v>15034.800000000001</v>
      </c>
      <c r="G27" s="7">
        <f t="shared" si="0"/>
        <v>20571.9</v>
      </c>
      <c r="H27" s="7">
        <f t="shared" si="1"/>
        <v>18565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323.09999999999997</v>
      </c>
      <c r="D28" s="4">
        <f>D29+D30+D31</f>
        <v>331.3</v>
      </c>
      <c r="E28" s="4">
        <f>E29+E30+E31</f>
        <v>0</v>
      </c>
      <c r="F28" s="4">
        <f>F29+F30+F31</f>
        <v>0.5</v>
      </c>
      <c r="G28" s="4">
        <f t="shared" si="0"/>
        <v>323.09999999999997</v>
      </c>
      <c r="H28" s="4">
        <f t="shared" si="1"/>
        <v>331.8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53.4</v>
      </c>
      <c r="D29" s="5">
        <v>83.2</v>
      </c>
      <c r="E29" s="5"/>
      <c r="F29" s="5"/>
      <c r="G29" s="4">
        <f t="shared" si="0"/>
        <v>53.4</v>
      </c>
      <c r="H29" s="4">
        <f t="shared" si="1"/>
        <v>83.2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269.7</v>
      </c>
      <c r="D30" s="5">
        <v>248.1</v>
      </c>
      <c r="E30" s="5"/>
      <c r="F30" s="5"/>
      <c r="G30" s="4">
        <f t="shared" si="0"/>
        <v>269.7</v>
      </c>
      <c r="H30" s="4">
        <f t="shared" si="1"/>
        <v>248.1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0.5</v>
      </c>
      <c r="G31" s="4">
        <f t="shared" si="0"/>
        <v>0</v>
      </c>
      <c r="H31" s="4">
        <f t="shared" si="1"/>
        <v>0.5</v>
      </c>
      <c r="I31" s="8"/>
      <c r="J31" s="8"/>
      <c r="K31" s="8"/>
      <c r="L31" s="8"/>
      <c r="M31" s="8"/>
    </row>
    <row r="32" spans="1:13" ht="18" customHeight="1">
      <c r="A32" s="24">
        <v>24060000</v>
      </c>
      <c r="B32" s="18" t="s">
        <v>14</v>
      </c>
      <c r="C32" s="4"/>
      <c r="D32" s="4"/>
      <c r="E32" s="4"/>
      <c r="F32" s="4">
        <v>11.6</v>
      </c>
      <c r="G32" s="4">
        <f t="shared" si="0"/>
        <v>0</v>
      </c>
      <c r="H32" s="4">
        <f t="shared" si="1"/>
        <v>11.6</v>
      </c>
      <c r="I32" s="8"/>
      <c r="J32" s="8"/>
      <c r="K32" s="8"/>
      <c r="L32" s="8"/>
      <c r="M32" s="8"/>
    </row>
    <row r="33" spans="1:13" ht="34.5" customHeight="1">
      <c r="A33" s="22">
        <v>24062100</v>
      </c>
      <c r="B33" s="29" t="s">
        <v>68</v>
      </c>
      <c r="C33" s="5"/>
      <c r="D33" s="5"/>
      <c r="E33" s="5"/>
      <c r="F33" s="5">
        <v>11.6</v>
      </c>
      <c r="G33" s="4"/>
      <c r="H33" s="4">
        <f t="shared" si="1"/>
        <v>11.6</v>
      </c>
      <c r="I33" s="8"/>
      <c r="J33" s="8"/>
      <c r="K33" s="8"/>
      <c r="L33" s="8"/>
      <c r="M33" s="8"/>
    </row>
    <row r="34" spans="1:13" ht="31.5">
      <c r="A34" s="24">
        <v>22000000</v>
      </c>
      <c r="B34" s="18" t="s">
        <v>15</v>
      </c>
      <c r="C34" s="4">
        <f>C35+C36+C37</f>
        <v>3649.8</v>
      </c>
      <c r="D34" s="4">
        <f>D35+D36+D37</f>
        <v>2772.8</v>
      </c>
      <c r="E34" s="4"/>
      <c r="F34" s="4"/>
      <c r="G34" s="4">
        <f t="shared" si="0"/>
        <v>3649.8</v>
      </c>
      <c r="H34" s="4">
        <f t="shared" si="1"/>
        <v>2772.8</v>
      </c>
      <c r="I34" s="8"/>
      <c r="J34" s="8"/>
      <c r="K34" s="8"/>
      <c r="L34" s="8"/>
      <c r="M34" s="8"/>
    </row>
    <row r="35" spans="1:13" ht="17.25" customHeight="1">
      <c r="A35" s="22">
        <v>22010000</v>
      </c>
      <c r="B35" s="19" t="s">
        <v>16</v>
      </c>
      <c r="C35" s="5">
        <v>3470</v>
      </c>
      <c r="D35" s="5">
        <v>2595.4</v>
      </c>
      <c r="E35" s="5"/>
      <c r="F35" s="5"/>
      <c r="G35" s="4">
        <f t="shared" si="0"/>
        <v>3470</v>
      </c>
      <c r="H35" s="4">
        <f t="shared" si="1"/>
        <v>2595.4</v>
      </c>
      <c r="I35" s="8"/>
      <c r="J35" s="8"/>
      <c r="K35" s="8"/>
      <c r="L35" s="8"/>
      <c r="M35" s="8"/>
    </row>
    <row r="36" spans="1:13" ht="18.75" customHeight="1">
      <c r="A36" s="22">
        <v>22080000</v>
      </c>
      <c r="B36" s="19" t="s">
        <v>35</v>
      </c>
      <c r="C36" s="5">
        <v>145</v>
      </c>
      <c r="D36" s="5">
        <v>136.5</v>
      </c>
      <c r="E36" s="5"/>
      <c r="F36" s="5"/>
      <c r="G36" s="4">
        <f t="shared" si="0"/>
        <v>145</v>
      </c>
      <c r="H36" s="4">
        <f t="shared" si="1"/>
        <v>136.5</v>
      </c>
      <c r="I36" s="8"/>
      <c r="J36" s="8"/>
      <c r="K36" s="8"/>
      <c r="L36" s="8"/>
      <c r="M36" s="8"/>
    </row>
    <row r="37" spans="1:13" ht="18" customHeight="1">
      <c r="A37" s="22">
        <v>22090000</v>
      </c>
      <c r="B37" s="19" t="s">
        <v>17</v>
      </c>
      <c r="C37" s="5">
        <v>34.8</v>
      </c>
      <c r="D37" s="5">
        <v>40.9</v>
      </c>
      <c r="E37" s="5"/>
      <c r="F37" s="5"/>
      <c r="G37" s="4">
        <f t="shared" si="0"/>
        <v>34.8</v>
      </c>
      <c r="H37" s="4">
        <f t="shared" si="1"/>
        <v>40.9</v>
      </c>
      <c r="I37" s="8"/>
      <c r="J37" s="8"/>
      <c r="K37" s="8"/>
      <c r="L37" s="8"/>
      <c r="M37" s="8"/>
    </row>
    <row r="38" spans="1:13" ht="18.75" customHeight="1">
      <c r="A38" s="24">
        <v>24000000</v>
      </c>
      <c r="B38" s="18" t="s">
        <v>18</v>
      </c>
      <c r="C38" s="4">
        <f>C39</f>
        <v>380</v>
      </c>
      <c r="D38" s="4">
        <f>D39</f>
        <v>426.1</v>
      </c>
      <c r="E38" s="4">
        <f>E39</f>
        <v>0</v>
      </c>
      <c r="F38" s="4">
        <f>F39</f>
        <v>0</v>
      </c>
      <c r="G38" s="4">
        <f t="shared" si="0"/>
        <v>380</v>
      </c>
      <c r="H38" s="4">
        <f t="shared" si="1"/>
        <v>426.1</v>
      </c>
      <c r="I38" s="8"/>
      <c r="J38" s="8"/>
      <c r="K38" s="8"/>
      <c r="L38" s="8"/>
      <c r="M38" s="8"/>
    </row>
    <row r="39" spans="1:13" ht="19.5" customHeight="1">
      <c r="A39" s="22">
        <v>24060000</v>
      </c>
      <c r="B39" s="19" t="s">
        <v>14</v>
      </c>
      <c r="C39" s="5">
        <v>380</v>
      </c>
      <c r="D39" s="5">
        <v>426.1</v>
      </c>
      <c r="E39" s="5"/>
      <c r="F39" s="5"/>
      <c r="G39" s="4">
        <f t="shared" si="0"/>
        <v>380</v>
      </c>
      <c r="H39" s="4">
        <f t="shared" si="1"/>
        <v>426.1</v>
      </c>
      <c r="I39" s="8"/>
      <c r="J39" s="8"/>
      <c r="K39" s="8"/>
      <c r="L39" s="8"/>
      <c r="M39" s="8"/>
    </row>
    <row r="40" spans="1:13" ht="20.25" customHeight="1">
      <c r="A40" s="24">
        <v>25000000</v>
      </c>
      <c r="B40" s="18" t="s">
        <v>19</v>
      </c>
      <c r="C40" s="4"/>
      <c r="D40" s="4"/>
      <c r="E40" s="4">
        <f>E41+E42</f>
        <v>16219</v>
      </c>
      <c r="F40" s="4">
        <f>F41+F42</f>
        <v>15022.7</v>
      </c>
      <c r="G40" s="4">
        <f t="shared" si="0"/>
        <v>16219</v>
      </c>
      <c r="H40" s="4">
        <f t="shared" si="1"/>
        <v>15022.7</v>
      </c>
      <c r="I40" s="8"/>
      <c r="J40" s="8"/>
      <c r="K40" s="8"/>
      <c r="L40" s="8"/>
      <c r="M40" s="8"/>
    </row>
    <row r="41" spans="1:13" ht="15.75">
      <c r="A41" s="22">
        <v>25010000</v>
      </c>
      <c r="B41" s="19" t="s">
        <v>64</v>
      </c>
      <c r="C41" s="5"/>
      <c r="D41" s="5"/>
      <c r="E41" s="5">
        <v>3369.5</v>
      </c>
      <c r="F41" s="5">
        <v>2173.2</v>
      </c>
      <c r="G41" s="4">
        <f t="shared" si="0"/>
        <v>3369.5</v>
      </c>
      <c r="H41" s="4">
        <f t="shared" si="1"/>
        <v>2173.2</v>
      </c>
      <c r="I41" s="8"/>
      <c r="J41" s="8"/>
      <c r="K41" s="8"/>
      <c r="L41" s="8"/>
      <c r="M41" s="8"/>
    </row>
    <row r="42" spans="1:13" ht="17.25" customHeight="1">
      <c r="A42" s="22">
        <v>25020000</v>
      </c>
      <c r="B42" s="19" t="s">
        <v>20</v>
      </c>
      <c r="C42" s="5"/>
      <c r="D42" s="5"/>
      <c r="E42" s="5">
        <v>12849.5</v>
      </c>
      <c r="F42" s="5">
        <v>12849.5</v>
      </c>
      <c r="G42" s="4">
        <f t="shared" si="0"/>
        <v>12849.5</v>
      </c>
      <c r="H42" s="4">
        <f t="shared" si="1"/>
        <v>12849.5</v>
      </c>
      <c r="I42" s="8"/>
      <c r="J42" s="8"/>
      <c r="K42" s="8"/>
      <c r="L42" s="8"/>
      <c r="M42" s="8"/>
    </row>
    <row r="43" spans="1:13" ht="15.75">
      <c r="A43" s="24">
        <v>30000000</v>
      </c>
      <c r="B43" s="18" t="s">
        <v>21</v>
      </c>
      <c r="C43" s="4"/>
      <c r="D43" s="4"/>
      <c r="E43" s="4">
        <f>E44+E45</f>
        <v>6286.9</v>
      </c>
      <c r="F43" s="4">
        <f>F44+F45</f>
        <v>6611.2</v>
      </c>
      <c r="G43" s="4">
        <f t="shared" si="0"/>
        <v>6286.9</v>
      </c>
      <c r="H43" s="4">
        <f t="shared" si="1"/>
        <v>6611.2</v>
      </c>
      <c r="I43" s="8"/>
      <c r="J43" s="8"/>
      <c r="K43" s="8"/>
      <c r="L43" s="8"/>
      <c r="M43" s="8"/>
    </row>
    <row r="44" spans="1:13" ht="18" customHeight="1">
      <c r="A44" s="22">
        <v>31030000</v>
      </c>
      <c r="B44" s="19" t="s">
        <v>53</v>
      </c>
      <c r="C44" s="5"/>
      <c r="D44" s="5"/>
      <c r="E44" s="5"/>
      <c r="F44" s="5"/>
      <c r="G44" s="4">
        <f t="shared" si="0"/>
        <v>0</v>
      </c>
      <c r="H44" s="4">
        <f t="shared" si="1"/>
        <v>0</v>
      </c>
      <c r="I44" s="8"/>
      <c r="J44" s="8"/>
      <c r="K44" s="8"/>
      <c r="L44" s="8"/>
      <c r="M44" s="8"/>
    </row>
    <row r="45" spans="1:13" ht="19.5" customHeight="1">
      <c r="A45" s="22">
        <v>33010000</v>
      </c>
      <c r="B45" s="19" t="s">
        <v>22</v>
      </c>
      <c r="C45" s="5"/>
      <c r="D45" s="5"/>
      <c r="E45" s="5">
        <v>6286.9</v>
      </c>
      <c r="F45" s="5">
        <v>6611.2</v>
      </c>
      <c r="G45" s="4">
        <f t="shared" si="0"/>
        <v>6286.9</v>
      </c>
      <c r="H45" s="4">
        <f t="shared" si="1"/>
        <v>6611.2</v>
      </c>
      <c r="I45" s="8"/>
      <c r="J45" s="8"/>
      <c r="K45" s="8"/>
      <c r="L45" s="8"/>
      <c r="M45" s="8"/>
    </row>
    <row r="46" spans="1:13" ht="15.75">
      <c r="A46" s="11" t="s">
        <v>55</v>
      </c>
      <c r="B46" s="12"/>
      <c r="C46" s="4">
        <f>C10+C27+C43</f>
        <v>260043.29999999996</v>
      </c>
      <c r="D46" s="4">
        <f>D10+D27+D43</f>
        <v>234813</v>
      </c>
      <c r="E46" s="4">
        <f>E10+E27+E43</f>
        <v>22730.9</v>
      </c>
      <c r="F46" s="4">
        <f>F10+F27+F43</f>
        <v>21777.2</v>
      </c>
      <c r="G46" s="4">
        <f t="shared" si="0"/>
        <v>282774.19999999995</v>
      </c>
      <c r="H46" s="4">
        <f t="shared" si="1"/>
        <v>256590.2</v>
      </c>
      <c r="I46" s="8"/>
      <c r="J46" s="8"/>
      <c r="K46" s="8"/>
      <c r="L46" s="8"/>
      <c r="M46" s="8"/>
    </row>
    <row r="47" spans="1:13" ht="18" customHeight="1">
      <c r="A47" s="9">
        <v>40000000</v>
      </c>
      <c r="B47" s="10" t="s">
        <v>23</v>
      </c>
      <c r="C47" s="4">
        <f>C50+C54+C52+C48</f>
        <v>84186.7</v>
      </c>
      <c r="D47" s="4">
        <f>D50+D54+D52+D48</f>
        <v>63632.799999999996</v>
      </c>
      <c r="E47" s="4">
        <f>E50+E54</f>
        <v>0</v>
      </c>
      <c r="F47" s="4">
        <f>F50+F54</f>
        <v>0</v>
      </c>
      <c r="G47" s="4">
        <f t="shared" si="0"/>
        <v>84186.7</v>
      </c>
      <c r="H47" s="4">
        <f t="shared" si="1"/>
        <v>63632.799999999996</v>
      </c>
      <c r="I47" s="8"/>
      <c r="J47" s="8"/>
      <c r="K47" s="8"/>
      <c r="L47" s="8"/>
      <c r="M47" s="8"/>
    </row>
    <row r="48" spans="1:13" ht="18" customHeight="1">
      <c r="A48" s="11">
        <v>41020000</v>
      </c>
      <c r="B48" s="12" t="s">
        <v>66</v>
      </c>
      <c r="C48" s="4">
        <f>C49</f>
        <v>9826.5</v>
      </c>
      <c r="D48" s="4">
        <f>D49</f>
        <v>6551</v>
      </c>
      <c r="E48" s="4"/>
      <c r="F48" s="4"/>
      <c r="G48" s="4">
        <f t="shared" si="0"/>
        <v>9826.5</v>
      </c>
      <c r="H48" s="4">
        <f t="shared" si="1"/>
        <v>6551</v>
      </c>
      <c r="I48" s="8"/>
      <c r="J48" s="8"/>
      <c r="K48" s="8"/>
      <c r="L48" s="8"/>
      <c r="M48" s="8"/>
    </row>
    <row r="49" spans="1:13" ht="62.25" customHeight="1">
      <c r="A49" s="55">
        <v>41021400</v>
      </c>
      <c r="B49" s="21" t="s">
        <v>67</v>
      </c>
      <c r="C49" s="6">
        <v>9826.5</v>
      </c>
      <c r="D49" s="6">
        <v>6551</v>
      </c>
      <c r="E49" s="4"/>
      <c r="F49" s="4"/>
      <c r="G49" s="4">
        <f t="shared" si="0"/>
        <v>9826.5</v>
      </c>
      <c r="H49" s="4">
        <f t="shared" si="1"/>
        <v>6551</v>
      </c>
      <c r="I49" s="8"/>
      <c r="J49" s="8"/>
      <c r="K49" s="8"/>
      <c r="L49" s="8"/>
      <c r="M49" s="8"/>
    </row>
    <row r="50" spans="1:13" ht="18" customHeight="1">
      <c r="A50" s="26">
        <v>41030000</v>
      </c>
      <c r="B50" s="28" t="s">
        <v>36</v>
      </c>
      <c r="C50" s="4">
        <f>C51</f>
        <v>70340.1</v>
      </c>
      <c r="D50" s="4">
        <f>D51</f>
        <v>53992.5</v>
      </c>
      <c r="E50" s="4">
        <f>E51</f>
        <v>0</v>
      </c>
      <c r="F50" s="4">
        <f>F51</f>
        <v>0</v>
      </c>
      <c r="G50" s="4">
        <f t="shared" si="0"/>
        <v>70340.1</v>
      </c>
      <c r="H50" s="4">
        <f t="shared" si="1"/>
        <v>53992.5</v>
      </c>
      <c r="I50" s="8"/>
      <c r="J50" s="8"/>
      <c r="K50" s="8"/>
      <c r="L50" s="8"/>
      <c r="M50" s="8"/>
    </row>
    <row r="51" spans="1:13" ht="15.75" customHeight="1">
      <c r="A51" s="25">
        <v>41033900</v>
      </c>
      <c r="B51" s="20" t="s">
        <v>24</v>
      </c>
      <c r="C51" s="6">
        <v>70340.1</v>
      </c>
      <c r="D51" s="6">
        <v>53992.5</v>
      </c>
      <c r="E51" s="6"/>
      <c r="F51" s="6"/>
      <c r="G51" s="4">
        <f t="shared" si="0"/>
        <v>70340.1</v>
      </c>
      <c r="H51" s="4">
        <f t="shared" si="1"/>
        <v>53992.5</v>
      </c>
      <c r="I51" s="8"/>
      <c r="J51" s="8"/>
      <c r="K51" s="8"/>
      <c r="L51" s="8"/>
      <c r="M51" s="8"/>
    </row>
    <row r="52" spans="1:13" ht="17.25" customHeight="1">
      <c r="A52" s="24">
        <v>41040000</v>
      </c>
      <c r="B52" s="18" t="s">
        <v>59</v>
      </c>
      <c r="C52" s="4">
        <f>C53</f>
        <v>31.7</v>
      </c>
      <c r="D52" s="4">
        <f>D53</f>
        <v>31.7</v>
      </c>
      <c r="E52" s="4"/>
      <c r="F52" s="4"/>
      <c r="G52" s="4">
        <f t="shared" si="0"/>
        <v>31.7</v>
      </c>
      <c r="H52" s="4">
        <f t="shared" si="1"/>
        <v>31.7</v>
      </c>
      <c r="I52" s="8"/>
      <c r="J52" s="8"/>
      <c r="K52" s="8"/>
      <c r="L52" s="8"/>
      <c r="M52" s="8"/>
    </row>
    <row r="53" spans="1:13" ht="15.75" customHeight="1">
      <c r="A53" s="25">
        <v>41040400</v>
      </c>
      <c r="B53" s="54" t="s">
        <v>60</v>
      </c>
      <c r="C53" s="6">
        <v>31.7</v>
      </c>
      <c r="D53" s="6">
        <v>31.7</v>
      </c>
      <c r="E53" s="6"/>
      <c r="F53" s="6"/>
      <c r="G53" s="4">
        <f t="shared" si="0"/>
        <v>31.7</v>
      </c>
      <c r="H53" s="4">
        <f t="shared" si="1"/>
        <v>31.7</v>
      </c>
      <c r="I53" s="8"/>
      <c r="J53" s="8"/>
      <c r="K53" s="8"/>
      <c r="L53" s="8"/>
      <c r="M53" s="8"/>
    </row>
    <row r="54" spans="1:13" ht="18" customHeight="1">
      <c r="A54" s="24">
        <v>41050000</v>
      </c>
      <c r="B54" s="18" t="s">
        <v>34</v>
      </c>
      <c r="C54" s="4">
        <f>C55+C56+C57+C58</f>
        <v>3988.4</v>
      </c>
      <c r="D54" s="4">
        <f>D55+D56+D57+D58</f>
        <v>3057.6</v>
      </c>
      <c r="E54" s="4">
        <f>E55+E56+E57</f>
        <v>0</v>
      </c>
      <c r="F54" s="4">
        <f>F55+F56+F57</f>
        <v>0</v>
      </c>
      <c r="G54" s="4">
        <f t="shared" si="0"/>
        <v>3988.4</v>
      </c>
      <c r="H54" s="4">
        <f t="shared" si="1"/>
        <v>3057.6</v>
      </c>
      <c r="I54" s="8"/>
      <c r="J54" s="8"/>
      <c r="K54" s="8"/>
      <c r="L54" s="8"/>
      <c r="M54" s="8"/>
    </row>
    <row r="55" spans="1:13" ht="29.25" customHeight="1">
      <c r="A55" s="25">
        <v>41051000</v>
      </c>
      <c r="B55" s="21" t="s">
        <v>38</v>
      </c>
      <c r="C55" s="6">
        <v>1528.9</v>
      </c>
      <c r="D55" s="6">
        <v>1173.5</v>
      </c>
      <c r="E55" s="6"/>
      <c r="F55" s="6"/>
      <c r="G55" s="4">
        <f t="shared" si="0"/>
        <v>1528.9</v>
      </c>
      <c r="H55" s="4">
        <f t="shared" si="1"/>
        <v>1173.5</v>
      </c>
      <c r="I55" s="8"/>
      <c r="J55" s="8"/>
      <c r="K55" s="8"/>
      <c r="L55" s="8"/>
      <c r="M55" s="8"/>
    </row>
    <row r="56" spans="1:13" ht="45.75" customHeight="1">
      <c r="A56" s="27">
        <v>41051200</v>
      </c>
      <c r="B56" s="21" t="s">
        <v>37</v>
      </c>
      <c r="C56" s="6">
        <v>295.8</v>
      </c>
      <c r="D56" s="6">
        <v>221.4</v>
      </c>
      <c r="E56" s="6"/>
      <c r="F56" s="6"/>
      <c r="G56" s="4">
        <f t="shared" si="0"/>
        <v>295.8</v>
      </c>
      <c r="H56" s="4">
        <f t="shared" si="1"/>
        <v>221.4</v>
      </c>
      <c r="I56" s="8"/>
      <c r="J56" s="8"/>
      <c r="K56" s="8"/>
      <c r="L56" s="8"/>
      <c r="M56" s="8"/>
    </row>
    <row r="57" spans="1:13" ht="16.5" customHeight="1">
      <c r="A57" s="30">
        <v>41053900</v>
      </c>
      <c r="B57" s="31" t="s">
        <v>41</v>
      </c>
      <c r="C57" s="6">
        <v>2065.6</v>
      </c>
      <c r="D57" s="6">
        <v>1594.1</v>
      </c>
      <c r="E57" s="6"/>
      <c r="F57" s="6"/>
      <c r="G57" s="4">
        <f t="shared" si="0"/>
        <v>2065.6</v>
      </c>
      <c r="H57" s="4">
        <f t="shared" si="1"/>
        <v>1594.1</v>
      </c>
      <c r="I57" s="8"/>
      <c r="J57" s="8"/>
      <c r="K57" s="8"/>
      <c r="L57" s="8"/>
      <c r="M57" s="8"/>
    </row>
    <row r="58" spans="1:13" ht="48.75" customHeight="1">
      <c r="A58" s="30">
        <v>41057700</v>
      </c>
      <c r="B58" s="31" t="s">
        <v>61</v>
      </c>
      <c r="C58" s="6">
        <v>98.1</v>
      </c>
      <c r="D58" s="6">
        <v>68.6</v>
      </c>
      <c r="E58" s="6"/>
      <c r="F58" s="6"/>
      <c r="G58" s="4">
        <f t="shared" si="0"/>
        <v>98.1</v>
      </c>
      <c r="H58" s="4">
        <f t="shared" si="1"/>
        <v>68.6</v>
      </c>
      <c r="I58" s="8"/>
      <c r="J58" s="8"/>
      <c r="K58" s="8"/>
      <c r="L58" s="8"/>
      <c r="M58" s="8"/>
    </row>
    <row r="59" spans="1:13" ht="17.25" customHeight="1">
      <c r="A59" s="11" t="s">
        <v>56</v>
      </c>
      <c r="B59" s="12"/>
      <c r="C59" s="4">
        <f>C46+C47</f>
        <v>344229.99999999994</v>
      </c>
      <c r="D59" s="4">
        <f>D46+D47</f>
        <v>298445.8</v>
      </c>
      <c r="E59" s="4">
        <f>E46+E47</f>
        <v>22730.9</v>
      </c>
      <c r="F59" s="4">
        <f>F46+F47</f>
        <v>21777.2</v>
      </c>
      <c r="G59" s="4">
        <f aca="true" t="shared" si="2" ref="G59:G65">C59+E59</f>
        <v>366960.89999999997</v>
      </c>
      <c r="H59" s="4">
        <f t="shared" si="1"/>
        <v>320223</v>
      </c>
      <c r="I59" s="8"/>
      <c r="J59" s="8"/>
      <c r="K59" s="8"/>
      <c r="L59" s="8"/>
      <c r="M59" s="8"/>
    </row>
    <row r="60" spans="1:13" ht="18.75" customHeight="1">
      <c r="A60" s="11"/>
      <c r="B60" s="12" t="s">
        <v>63</v>
      </c>
      <c r="C60" s="4">
        <v>-19121.8</v>
      </c>
      <c r="D60" s="4">
        <v>-8378.4</v>
      </c>
      <c r="E60" s="4">
        <v>19121.8</v>
      </c>
      <c r="F60" s="4">
        <v>8378.4</v>
      </c>
      <c r="G60" s="4">
        <f t="shared" si="2"/>
        <v>0</v>
      </c>
      <c r="H60" s="4">
        <f t="shared" si="1"/>
        <v>0</v>
      </c>
      <c r="I60" s="8"/>
      <c r="J60" s="8"/>
      <c r="K60" s="8"/>
      <c r="L60" s="8"/>
      <c r="M60" s="8"/>
    </row>
    <row r="61" spans="1:13" ht="18.75" customHeight="1">
      <c r="A61" s="11"/>
      <c r="B61" s="12" t="s">
        <v>46</v>
      </c>
      <c r="C61" s="4"/>
      <c r="D61" s="4"/>
      <c r="E61" s="4">
        <v>11550</v>
      </c>
      <c r="F61" s="4">
        <v>9900</v>
      </c>
      <c r="G61" s="4">
        <f t="shared" si="2"/>
        <v>11550</v>
      </c>
      <c r="H61" s="4">
        <f t="shared" si="1"/>
        <v>9900</v>
      </c>
      <c r="I61" s="8"/>
      <c r="J61" s="8"/>
      <c r="K61" s="8"/>
      <c r="L61" s="8"/>
      <c r="M61" s="8"/>
    </row>
    <row r="62" spans="1:13" ht="18" customHeight="1">
      <c r="A62" s="11"/>
      <c r="B62" s="12" t="s">
        <v>51</v>
      </c>
      <c r="C62" s="4">
        <v>6798.7</v>
      </c>
      <c r="D62" s="4"/>
      <c r="E62" s="4">
        <v>957.8</v>
      </c>
      <c r="F62" s="4"/>
      <c r="G62" s="4">
        <f t="shared" si="2"/>
        <v>7756.5</v>
      </c>
      <c r="H62" s="4">
        <f t="shared" si="1"/>
        <v>0</v>
      </c>
      <c r="I62" s="8"/>
      <c r="J62" s="8"/>
      <c r="K62" s="8"/>
      <c r="L62" s="8"/>
      <c r="M62" s="8"/>
    </row>
    <row r="63" spans="1:13" ht="32.25" customHeight="1">
      <c r="A63" s="11"/>
      <c r="B63" s="50" t="s">
        <v>69</v>
      </c>
      <c r="C63" s="4"/>
      <c r="D63" s="4">
        <v>-228.2</v>
      </c>
      <c r="E63" s="4"/>
      <c r="F63" s="4"/>
      <c r="G63" s="4">
        <f t="shared" si="2"/>
        <v>0</v>
      </c>
      <c r="H63" s="4">
        <f t="shared" si="1"/>
        <v>-228.2</v>
      </c>
      <c r="I63" s="8"/>
      <c r="J63" s="8"/>
      <c r="K63" s="8"/>
      <c r="L63" s="8"/>
      <c r="M63" s="8"/>
    </row>
    <row r="64" spans="1:13" ht="19.5" customHeight="1">
      <c r="A64" s="11"/>
      <c r="B64" s="12" t="s">
        <v>70</v>
      </c>
      <c r="C64" s="4"/>
      <c r="D64" s="4"/>
      <c r="E64" s="4"/>
      <c r="F64" s="4">
        <v>-58</v>
      </c>
      <c r="G64" s="4"/>
      <c r="H64" s="4">
        <f t="shared" si="1"/>
        <v>-58</v>
      </c>
      <c r="I64" s="8"/>
      <c r="J64" s="8"/>
      <c r="K64" s="8"/>
      <c r="L64" s="8"/>
      <c r="M64" s="8"/>
    </row>
    <row r="65" spans="1:13" ht="20.25" customHeight="1">
      <c r="A65" s="58" t="s">
        <v>57</v>
      </c>
      <c r="B65" s="59"/>
      <c r="C65" s="4">
        <f>SUM(C59:C63)</f>
        <v>331906.89999999997</v>
      </c>
      <c r="D65" s="4">
        <f>SUM(D59:D63)</f>
        <v>289839.19999999995</v>
      </c>
      <c r="E65" s="4">
        <f>SUM(E59:E63)</f>
        <v>54360.5</v>
      </c>
      <c r="F65" s="4">
        <f>SUM(F59:F64)</f>
        <v>39997.6</v>
      </c>
      <c r="G65" s="4">
        <f t="shared" si="2"/>
        <v>386267.39999999997</v>
      </c>
      <c r="H65" s="4">
        <f>D65+F65</f>
        <v>329836.79999999993</v>
      </c>
      <c r="I65" s="8"/>
      <c r="J65" s="8"/>
      <c r="K65" s="8"/>
      <c r="L65" s="8"/>
      <c r="M65" s="8"/>
    </row>
    <row r="66" spans="1:13" ht="15.75" hidden="1">
      <c r="A66" s="41"/>
      <c r="B66" s="42" t="s">
        <v>44</v>
      </c>
      <c r="C66" s="4"/>
      <c r="D66" s="4">
        <v>11897.4</v>
      </c>
      <c r="E66" s="4"/>
      <c r="F66" s="4">
        <v>2602.3</v>
      </c>
      <c r="G66" s="4"/>
      <c r="H66" s="4"/>
      <c r="I66" s="8"/>
      <c r="J66" s="8"/>
      <c r="K66" s="8"/>
      <c r="L66" s="8"/>
      <c r="M66" s="8"/>
    </row>
    <row r="67" spans="1:13" ht="15.75" hidden="1">
      <c r="A67" s="43"/>
      <c r="B67" s="43" t="s">
        <v>43</v>
      </c>
      <c r="C67" s="4">
        <v>311439.5</v>
      </c>
      <c r="D67" s="4">
        <v>222389.9</v>
      </c>
      <c r="E67" s="4">
        <v>35339.1</v>
      </c>
      <c r="F67" s="4">
        <v>10107.4</v>
      </c>
      <c r="G67" s="4"/>
      <c r="H67" s="4"/>
      <c r="I67" s="8"/>
      <c r="J67" s="8"/>
      <c r="K67" s="8"/>
      <c r="L67" s="8"/>
      <c r="M67" s="8"/>
    </row>
    <row r="68" spans="1:13" ht="15.75" hidden="1">
      <c r="A68" s="43"/>
      <c r="B68" s="43" t="s">
        <v>45</v>
      </c>
      <c r="C68" s="4"/>
      <c r="D68" s="4"/>
      <c r="E68" s="4"/>
      <c r="F68" s="4"/>
      <c r="G68" s="4"/>
      <c r="H68" s="4"/>
      <c r="I68" s="8"/>
      <c r="J68" s="8"/>
      <c r="K68" s="8"/>
      <c r="L68" s="8"/>
      <c r="M68" s="8"/>
    </row>
    <row r="69" spans="1:13" ht="15.75" hidden="1">
      <c r="A69" s="51"/>
      <c r="B69" s="51"/>
      <c r="C69" s="52"/>
      <c r="D69" s="52"/>
      <c r="E69" s="52"/>
      <c r="F69" s="52"/>
      <c r="G69" s="52"/>
      <c r="H69" s="52"/>
      <c r="I69" s="8"/>
      <c r="J69" s="8"/>
      <c r="K69" s="8"/>
      <c r="L69" s="8"/>
      <c r="M69" s="8"/>
    </row>
    <row r="70" spans="1:13" ht="15.75" hidden="1">
      <c r="A70" s="51"/>
      <c r="B70" s="51"/>
      <c r="C70" s="52"/>
      <c r="D70" s="52"/>
      <c r="E70" s="52"/>
      <c r="F70" s="52"/>
      <c r="G70" s="52"/>
      <c r="H70" s="52"/>
      <c r="I70" s="8"/>
      <c r="J70" s="8"/>
      <c r="K70" s="8"/>
      <c r="L70" s="8"/>
      <c r="M70" s="8"/>
    </row>
    <row r="71" spans="1:9" ht="15.75" hidden="1">
      <c r="A71" s="37"/>
      <c r="B71" s="37"/>
      <c r="C71" s="38"/>
      <c r="D71" s="38"/>
      <c r="E71" s="38"/>
      <c r="F71" s="38"/>
      <c r="G71" s="38"/>
      <c r="H71" s="38"/>
      <c r="I71" s="16"/>
    </row>
    <row r="72" spans="1:9" ht="15.75">
      <c r="A72" s="37"/>
      <c r="B72" s="37"/>
      <c r="C72" s="38"/>
      <c r="D72" s="38"/>
      <c r="E72" s="38"/>
      <c r="F72" s="38"/>
      <c r="G72" s="38"/>
      <c r="H72" s="38"/>
      <c r="I72" s="16"/>
    </row>
    <row r="73" spans="1:11" ht="15.75">
      <c r="A73" s="37"/>
      <c r="B73" s="37"/>
      <c r="C73" s="38"/>
      <c r="D73" s="38"/>
      <c r="E73" s="38"/>
      <c r="F73" s="38"/>
      <c r="G73" s="38"/>
      <c r="H73" s="38"/>
      <c r="I73" s="16"/>
      <c r="J73" s="8"/>
      <c r="K73" s="8"/>
    </row>
    <row r="74" spans="1:8" ht="15.75">
      <c r="A74" s="1"/>
      <c r="B74" s="35" t="s">
        <v>48</v>
      </c>
      <c r="C74" s="36"/>
      <c r="D74" s="34"/>
      <c r="E74" s="15" t="s">
        <v>49</v>
      </c>
      <c r="F74" s="34"/>
      <c r="G74" s="3"/>
      <c r="H74" s="1"/>
    </row>
    <row r="75" ht="14.25">
      <c r="D75" s="44"/>
    </row>
    <row r="76" spans="4:6" ht="14.25">
      <c r="D76" s="44"/>
      <c r="F76" s="44"/>
    </row>
    <row r="77" spans="4:6" ht="14.25">
      <c r="D77" s="44"/>
      <c r="E77" s="44"/>
      <c r="F77" s="44"/>
    </row>
    <row r="78" spans="4:6" ht="14.25">
      <c r="D78" s="44"/>
      <c r="F78" s="44"/>
    </row>
    <row r="79" spans="6:8" ht="14.25">
      <c r="F79" s="44"/>
      <c r="G79" s="8"/>
      <c r="H79" s="8"/>
    </row>
    <row r="80" spans="4:6" ht="14.25">
      <c r="D80" s="45"/>
      <c r="F80" s="44"/>
    </row>
    <row r="81" ht="14.25">
      <c r="F81" s="44"/>
    </row>
    <row r="82" spans="4:6" ht="14.25">
      <c r="D82" s="45"/>
      <c r="E82" s="8"/>
      <c r="F82" s="44"/>
    </row>
    <row r="83" ht="12.75">
      <c r="F83" s="46"/>
    </row>
  </sheetData>
  <sheetProtection/>
  <mergeCells count="10">
    <mergeCell ref="E1:H1"/>
    <mergeCell ref="E2:H2"/>
    <mergeCell ref="E3:H3"/>
    <mergeCell ref="A65:B65"/>
    <mergeCell ref="A4:H4"/>
    <mergeCell ref="A5:H5"/>
    <mergeCell ref="A7:A8"/>
    <mergeCell ref="G7:H7"/>
    <mergeCell ref="C7:D7"/>
    <mergeCell ref="E7:F7"/>
  </mergeCells>
  <conditionalFormatting sqref="B49 B33">
    <cfRule type="expression" priority="1" dxfId="1" stopIfTrue="1">
      <formula>IU33=1</formula>
    </cfRule>
  </conditionalFormatting>
  <printOptions/>
  <pageMargins left="0.7874015748031497" right="0.1968503937007874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2023-10-26T05:35:22Z</cp:lastPrinted>
  <dcterms:created xsi:type="dcterms:W3CDTF">2015-05-18T06:06:25Z</dcterms:created>
  <dcterms:modified xsi:type="dcterms:W3CDTF">2023-11-13T14:56:50Z</dcterms:modified>
  <cp:category/>
  <cp:version/>
  <cp:contentType/>
  <cp:contentStatus/>
</cp:coreProperties>
</file>