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<sst xmlns="http://schemas.openxmlformats.org/spreadsheetml/2006/main" count="76" uniqueCount="72">
  <si>
    <t>Код</t>
  </si>
  <si>
    <t>Загальний фонд</t>
  </si>
  <si>
    <t>Спеціальний фонд</t>
  </si>
  <si>
    <t>Податкові надходження  </t>
  </si>
  <si>
    <t>Податок та збір на доходи фізичних осіб</t>
  </si>
  <si>
    <t>Внутрішні податки на товари та послуги  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</si>
  <si>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</si>
  <si>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</si>
  <si>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</si>
  <si>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</si>
  <si>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</si>
  <si>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</si>
  <si>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</si>
  <si>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</si>
  <si>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</si>
  <si>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</si>
  <si>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</si>
  <si>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</si>
  <si>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</si>
  <si>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</si>
  <si>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</si>
  <si>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</si>
  <si>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</si>
  <si>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</si>
  <si>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</si>
  <si>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Разом</t>
  </si>
  <si>
    <t>Доходи</t>
  </si>
  <si>
    <t>Найменування доходів згідно із бюджетною класифікацією</t>
  </si>
  <si>
    <t>ЗВІТ</t>
  </si>
  <si>
    <t>Податок на нерухоме майно відмінне від земельної ділянки</t>
  </si>
  <si>
    <t>Транспортний податок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</si>
  <si>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</si>
  <si>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</si>
  <si>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</si>
  <si>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</si>
  <si>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Надходження від орендної плати за користування майном</t>
  </si>
  <si>
    <t>Субвенції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</si>
  <si>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</si>
  <si>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</si>
  <si>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прибуток підприємств  </t>
  </si>
  <si>
    <t xml:space="preserve">Частина чистого прибутку 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</si>
  <si>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</si>
  <si>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</si>
  <si>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видатки</t>
  </si>
  <si>
    <t>залишок на 01 01 2022</t>
  </si>
  <si>
    <t>залишок на 01 10 2022</t>
  </si>
  <si>
    <t>Позики, надані міжнародними фінансовими організаціями</t>
  </si>
  <si>
    <t>Рентна плата за використання природних ресурсів</t>
  </si>
  <si>
    <t>Секретар міської ради</t>
  </si>
  <si>
    <t>Ярослав ДЗИНДРА</t>
  </si>
  <si>
    <t>Акцизний податок з виробленого та ввезеного на митну територію України пального</t>
  </si>
  <si>
    <t>Направлено залишок коштів станом на 01.01.2023 року</t>
  </si>
  <si>
    <t>Акцизний податок з реалізації суб"єктами господарювання роздрібної торгівлі підакцизних товарів</t>
  </si>
  <si>
    <t>Кошти від відчуження майна, що перебуває у комунальній власності</t>
  </si>
  <si>
    <t>Повернуто залишок коштів  освітньої субвенції до Державного бюджету</t>
  </si>
  <si>
    <t xml:space="preserve">                                   до  рішення міської ради</t>
  </si>
  <si>
    <t xml:space="preserve">                                   Додаток 1</t>
  </si>
  <si>
    <t xml:space="preserve">                    РАЗОМ ДОХОДІВ (без урахування  трансфертів)</t>
  </si>
  <si>
    <t xml:space="preserve">                    ВСЬОГО ДОХОДІВ</t>
  </si>
  <si>
    <t xml:space="preserve">                    РАЗОМ </t>
  </si>
  <si>
    <t>тис.грн.</t>
  </si>
  <si>
    <t>Дотації з місцевих бюджетів іншим місцевим бюджетам</t>
  </si>
  <si>
    <t>Інші дотації з місцевого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</si>
  <si>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</si>
  <si>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Інші розрахунки (перерахувано залишок на 01. 01.2023)</t>
  </si>
  <si>
    <t>від  серпня 2023 року №</t>
  </si>
  <si>
    <t>Податки на доходи, податки на прибуток, на збільшення ринкової вартості  </t>
  </si>
  <si>
    <t>Кошти, передані із загального фонду до бюджету розвитку (спец фонду)</t>
  </si>
  <si>
    <t>Фінансування за рахунок коштів єдиного казначейського рахунку</t>
  </si>
  <si>
    <t>Надходження від плати за послуги, що надаються бюджетними установами</t>
  </si>
  <si>
    <t>Затверджено з урахуванням змін</t>
  </si>
  <si>
    <t>про виконання  бюджету Чортківської міської територіальної громади за доходами -  І півріччя 2023 року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</si>
</sst>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_-* #,##0.0_₴_-;\-* #,##0.0_₴_-;_-* &quot;-&quot;??_₴_-;_-@_-"/>
    <numFmt numFmtId="205" formatCode="_-* #,##0_₴_-;\-* #,##0_₴_-;_-* &quot;-&quot;??_₴_-;_-@_-"/>
    <numFmt numFmtId="206" formatCode="_-* #,##0.0\ _₽_-;\-* #,##0.0\ _₽_-;_-* &quot;-&quot;?\ _₽_-;_-@_-"/>
  </numFmts>
  <fonts count="3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i/>
      <sz val="11"/>
      <name val="Times New Roman"/>
      <family val="1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02" fontId="3" fillId="0" borderId="10" xfId="0" applyNumberFormat="1" applyFont="1" applyFill="1" applyBorder="1" applyAlignment="1">
      <alignment vertical="center"/>
    </xf>
    <xf numFmtId="202" fontId="4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 vertical="center"/>
    </xf>
    <xf numFmtId="20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02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04" fontId="3" fillId="0" borderId="0" xfId="60" applyNumberFormat="1" applyFont="1" applyBorder="1" applyAlignment="1">
      <alignment/>
    </xf>
    <xf numFmtId="0" fontId="4" fillId="0" borderId="0" xfId="0" applyFont="1" applyAlignment="1">
      <alignment/>
    </xf>
    <xf numFmtId="202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04" fontId="29" fillId="0" borderId="0" xfId="60" applyNumberFormat="1" applyFont="1" applyAlignment="1">
      <alignment/>
    </xf>
    <xf numFmtId="206" fontId="29" fillId="0" borderId="0" xfId="0" applyNumberFormat="1" applyFont="1" applyAlignment="1">
      <alignment/>
    </xf>
    <xf numFmtId="20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202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1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showZeros="0"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13" sqref="J13"/>
    </sheetView>
  </sheetViews>
  <sheetFormatPr defaultColWidth="9.00390625" defaultRowHeight="12.75"/>
  <cols>
    <col min="1" max="1" width="11.00390625" style="0" customWidth="1"/>
    <col min="2" max="2" width="85.00390625" style="0" customWidth="1"/>
    <col min="3" max="3" width="13.75390625" style="0" customWidth="1"/>
    <col min="4" max="4" width="12.625" style="0" customWidth="1"/>
    <col min="5" max="5" width="12.75390625" style="0" customWidth="1"/>
    <col min="6" max="6" width="11.75390625" style="0" customWidth="1"/>
    <col min="7" max="7" width="14.625" style="0" customWidth="1"/>
    <col min="8" max="8" width="11.875" style="0" customWidth="1"/>
    <col min="9" max="10" width="9.25390625" style="0" bestFit="1" customWidth="1"/>
    <col min="11" max="11" width="12.00390625" style="0" customWidth="1"/>
    <col min="12" max="12" width="9.25390625" style="0" bestFit="1" customWidth="1"/>
  </cols>
  <sheetData>
    <row r="1" spans="1:9" ht="15.75" customHeight="1">
      <c r="A1" s="34"/>
      <c r="B1" s="34"/>
      <c r="C1" s="34"/>
      <c r="D1" s="34"/>
      <c r="E1" s="55" t="s">
        <v>56</v>
      </c>
      <c r="F1" s="55"/>
      <c r="G1" s="55"/>
      <c r="H1" s="55"/>
      <c r="I1" s="16"/>
    </row>
    <row r="2" spans="1:9" ht="15.75">
      <c r="A2" s="34"/>
      <c r="B2" s="34"/>
      <c r="C2" s="34"/>
      <c r="D2" s="34"/>
      <c r="E2" s="55" t="s">
        <v>55</v>
      </c>
      <c r="F2" s="55"/>
      <c r="G2" s="55"/>
      <c r="H2" s="55"/>
      <c r="I2" s="39"/>
    </row>
    <row r="3" spans="1:9" ht="15.75">
      <c r="A3" s="34"/>
      <c r="B3" s="34"/>
      <c r="C3" s="34"/>
      <c r="D3" s="34"/>
      <c r="E3" s="56" t="s">
        <v>65</v>
      </c>
      <c r="F3" s="56"/>
      <c r="G3" s="56"/>
      <c r="H3" s="56"/>
      <c r="I3" s="16"/>
    </row>
    <row r="4" spans="1:8" ht="15.75">
      <c r="A4" s="59" t="s">
        <v>28</v>
      </c>
      <c r="B4" s="59"/>
      <c r="C4" s="59"/>
      <c r="D4" s="59"/>
      <c r="E4" s="59"/>
      <c r="F4" s="59"/>
      <c r="G4" s="59"/>
      <c r="H4" s="59"/>
    </row>
    <row r="5" spans="1:8" ht="18.75">
      <c r="A5" s="60" t="s">
        <v>71</v>
      </c>
      <c r="B5" s="61"/>
      <c r="C5" s="61"/>
      <c r="D5" s="61"/>
      <c r="E5" s="61"/>
      <c r="F5" s="61"/>
      <c r="G5" s="61"/>
      <c r="H5" s="61"/>
    </row>
    <row r="6" spans="1:8" ht="15">
      <c r="A6" s="1"/>
      <c r="B6" s="1"/>
      <c r="C6" s="1"/>
      <c r="D6" s="1"/>
      <c r="E6" s="1"/>
      <c r="F6" s="1"/>
      <c r="G6" s="1"/>
      <c r="H6" s="53" t="s">
        <v>60</v>
      </c>
    </row>
    <row r="7" spans="1:8" ht="19.5" customHeight="1">
      <c r="A7" s="62" t="s">
        <v>0</v>
      </c>
      <c r="B7" s="13" t="s">
        <v>26</v>
      </c>
      <c r="C7" s="63" t="s">
        <v>1</v>
      </c>
      <c r="D7" s="64"/>
      <c r="E7" s="62" t="s">
        <v>2</v>
      </c>
      <c r="F7" s="62"/>
      <c r="G7" s="62" t="s">
        <v>25</v>
      </c>
      <c r="H7" s="62"/>
    </row>
    <row r="8" spans="1:8" ht="59.25" customHeight="1">
      <c r="A8" s="62"/>
      <c r="B8" s="14" t="s">
        <v>27</v>
      </c>
      <c r="C8" s="14" t="s">
        <v>32</v>
      </c>
      <c r="D8" s="14" t="s">
        <v>33</v>
      </c>
      <c r="E8" s="14" t="s">
        <v>70</v>
      </c>
      <c r="F8" s="14" t="s">
        <v>33</v>
      </c>
      <c r="G8" s="14" t="s">
        <v>32</v>
      </c>
      <c r="H8" s="14" t="s">
        <v>33</v>
      </c>
    </row>
    <row r="9" spans="1:8" ht="15">
      <c r="A9" s="2">
        <v>1</v>
      </c>
      <c r="B9" s="2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</row>
    <row r="10" spans="1:13" ht="15.75">
      <c r="A10" s="23">
        <v>10000000</v>
      </c>
      <c r="B10" s="17" t="s">
        <v>3</v>
      </c>
      <c r="C10" s="7">
        <f>C11+C15+C18+C25+C14</f>
        <v>232851.8</v>
      </c>
      <c r="D10" s="7">
        <f>D11+D15+D18+D25+D14</f>
        <v>109297.59999999999</v>
      </c>
      <c r="E10" s="7">
        <f>E11+E15+E18+E25+E14</f>
        <v>225</v>
      </c>
      <c r="F10" s="7">
        <f>F11+F15+F18+F25+F14</f>
        <v>82.4</v>
      </c>
      <c r="G10" s="7">
        <f>C10+E10</f>
        <v>233076.8</v>
      </c>
      <c r="H10" s="7">
        <f>D10+F10</f>
        <v>109379.99999999999</v>
      </c>
      <c r="I10" s="8"/>
      <c r="J10" s="8"/>
      <c r="K10" s="8"/>
      <c r="L10" s="8"/>
      <c r="M10" s="40"/>
    </row>
    <row r="11" spans="1:13" ht="15.75">
      <c r="A11" s="24">
        <v>11000000</v>
      </c>
      <c r="B11" s="18" t="s">
        <v>66</v>
      </c>
      <c r="C11" s="4">
        <f>SUM(C12:C13)</f>
        <v>178656.4</v>
      </c>
      <c r="D11" s="4">
        <f>SUM(D12:D13)</f>
        <v>80135.29999999999</v>
      </c>
      <c r="E11" s="4"/>
      <c r="F11" s="4"/>
      <c r="G11" s="4">
        <f aca="true" t="shared" si="0" ref="G11:G54">C11+E11</f>
        <v>178656.4</v>
      </c>
      <c r="H11" s="4">
        <f aca="true" t="shared" si="1" ref="H11:H61">D11+F11</f>
        <v>80135.29999999999</v>
      </c>
      <c r="I11" s="8"/>
      <c r="J11" s="8"/>
      <c r="K11" s="8"/>
      <c r="L11" s="8"/>
      <c r="M11" s="8"/>
    </row>
    <row r="12" spans="1:13" ht="15.75">
      <c r="A12" s="22">
        <v>11010000</v>
      </c>
      <c r="B12" s="19" t="s">
        <v>4</v>
      </c>
      <c r="C12" s="5">
        <v>178648.5</v>
      </c>
      <c r="D12" s="5">
        <v>80127.4</v>
      </c>
      <c r="E12" s="5"/>
      <c r="F12" s="5"/>
      <c r="G12" s="4">
        <f t="shared" si="0"/>
        <v>178648.5</v>
      </c>
      <c r="H12" s="4">
        <f t="shared" si="1"/>
        <v>80127.4</v>
      </c>
      <c r="I12" s="8"/>
      <c r="J12" s="8"/>
      <c r="K12" s="8"/>
      <c r="L12" s="8"/>
      <c r="M12" s="8"/>
    </row>
    <row r="13" spans="1:13" ht="15.75">
      <c r="A13" s="22">
        <v>11020000</v>
      </c>
      <c r="B13" s="19" t="s">
        <v>39</v>
      </c>
      <c r="C13" s="5">
        <v>7.9</v>
      </c>
      <c r="D13" s="5">
        <v>7.9</v>
      </c>
      <c r="E13" s="5"/>
      <c r="F13" s="5"/>
      <c r="G13" s="4">
        <f t="shared" si="0"/>
        <v>7.9</v>
      </c>
      <c r="H13" s="4">
        <f t="shared" si="1"/>
        <v>7.9</v>
      </c>
      <c r="I13" s="8"/>
      <c r="J13" s="8"/>
      <c r="K13" s="8"/>
      <c r="L13" s="8"/>
      <c r="M13" s="8"/>
    </row>
    <row r="14" spans="1:13" ht="15.75">
      <c r="A14" s="22">
        <v>13000000</v>
      </c>
      <c r="B14" s="19" t="s">
        <v>47</v>
      </c>
      <c r="C14" s="5">
        <v>454.8</v>
      </c>
      <c r="D14" s="5">
        <v>58.8</v>
      </c>
      <c r="E14" s="5"/>
      <c r="F14" s="5"/>
      <c r="G14" s="4">
        <f t="shared" si="0"/>
        <v>454.8</v>
      </c>
      <c r="H14" s="4">
        <f t="shared" si="1"/>
        <v>58.8</v>
      </c>
      <c r="I14" s="8"/>
      <c r="J14" s="8"/>
      <c r="K14" s="8"/>
      <c r="L14" s="8"/>
      <c r="M14" s="8"/>
    </row>
    <row r="15" spans="1:13" ht="15.75">
      <c r="A15" s="32">
        <v>14000000</v>
      </c>
      <c r="B15" s="33" t="s">
        <v>5</v>
      </c>
      <c r="C15" s="4">
        <f>C16+C17</f>
        <v>15587.1</v>
      </c>
      <c r="D15" s="4">
        <f>D16+D17</f>
        <v>7782</v>
      </c>
      <c r="E15" s="4">
        <f>E16+E17</f>
        <v>0</v>
      </c>
      <c r="F15" s="4">
        <f>F16+F17</f>
        <v>0</v>
      </c>
      <c r="G15" s="4">
        <f t="shared" si="0"/>
        <v>15587.1</v>
      </c>
      <c r="H15" s="4">
        <f t="shared" si="1"/>
        <v>7782</v>
      </c>
      <c r="I15" s="8"/>
      <c r="J15" s="8"/>
      <c r="K15" s="8"/>
      <c r="L15" s="8"/>
      <c r="M15" s="8"/>
    </row>
    <row r="16" spans="1:13" ht="22.5" customHeight="1">
      <c r="A16" s="47"/>
      <c r="B16" s="48" t="s">
        <v>50</v>
      </c>
      <c r="C16" s="5">
        <v>8010</v>
      </c>
      <c r="D16" s="5">
        <v>4392.7</v>
      </c>
      <c r="E16" s="5"/>
      <c r="F16" s="5"/>
      <c r="G16" s="4">
        <f t="shared" si="0"/>
        <v>8010</v>
      </c>
      <c r="H16" s="4">
        <f t="shared" si="1"/>
        <v>4392.7</v>
      </c>
      <c r="I16" s="8"/>
      <c r="J16" s="8"/>
      <c r="K16" s="8"/>
      <c r="L16" s="8"/>
      <c r="M16" s="8"/>
    </row>
    <row r="17" spans="1:13" ht="30.75" customHeight="1">
      <c r="A17" s="22">
        <v>14040000</v>
      </c>
      <c r="B17" s="29" t="s">
        <v>52</v>
      </c>
      <c r="C17" s="5">
        <v>7577.1</v>
      </c>
      <c r="D17" s="5">
        <v>3389.3</v>
      </c>
      <c r="E17" s="5"/>
      <c r="F17" s="5"/>
      <c r="G17" s="4">
        <f t="shared" si="0"/>
        <v>7577.1</v>
      </c>
      <c r="H17" s="4">
        <f t="shared" si="1"/>
        <v>3389.3</v>
      </c>
      <c r="I17" s="8"/>
      <c r="J17" s="8"/>
      <c r="K17" s="8"/>
      <c r="L17" s="8"/>
      <c r="M17" s="8"/>
    </row>
    <row r="18" spans="1:13" ht="15.75">
      <c r="A18" s="24">
        <v>18000000</v>
      </c>
      <c r="B18" s="18" t="s">
        <v>6</v>
      </c>
      <c r="C18" s="4">
        <f>C19+C23+C24</f>
        <v>38153.5</v>
      </c>
      <c r="D18" s="4">
        <f>D19+D23+D24</f>
        <v>21321.5</v>
      </c>
      <c r="E18" s="4">
        <f>E19+E23+E24</f>
        <v>0</v>
      </c>
      <c r="F18" s="4">
        <f>F19+F23+F24</f>
        <v>0</v>
      </c>
      <c r="G18" s="4">
        <f t="shared" si="0"/>
        <v>38153.5</v>
      </c>
      <c r="H18" s="4">
        <f t="shared" si="1"/>
        <v>21321.5</v>
      </c>
      <c r="I18" s="8"/>
      <c r="J18" s="8"/>
      <c r="K18" s="8"/>
      <c r="L18" s="8"/>
      <c r="M18" s="8"/>
    </row>
    <row r="19" spans="1:13" ht="15.75">
      <c r="A19" s="22">
        <v>18010000</v>
      </c>
      <c r="B19" s="19" t="s">
        <v>7</v>
      </c>
      <c r="C19" s="5">
        <f>C20+C21+C22</f>
        <v>15670</v>
      </c>
      <c r="D19" s="5">
        <f>D20+D21+D22</f>
        <v>10631.7</v>
      </c>
      <c r="E19" s="5"/>
      <c r="F19" s="5"/>
      <c r="G19" s="4">
        <f t="shared" si="0"/>
        <v>15670</v>
      </c>
      <c r="H19" s="4">
        <f t="shared" si="1"/>
        <v>10631.7</v>
      </c>
      <c r="I19" s="8"/>
      <c r="J19" s="8"/>
      <c r="K19" s="8"/>
      <c r="L19" s="8"/>
      <c r="M19" s="8"/>
    </row>
    <row r="20" spans="1:13" ht="15.75" customHeight="1">
      <c r="A20" s="22"/>
      <c r="B20" s="19" t="s">
        <v>29</v>
      </c>
      <c r="C20" s="5">
        <v>6190</v>
      </c>
      <c r="D20" s="5">
        <v>3776.9</v>
      </c>
      <c r="E20" s="5"/>
      <c r="F20" s="5"/>
      <c r="G20" s="4">
        <f t="shared" si="0"/>
        <v>6190</v>
      </c>
      <c r="H20" s="4">
        <f t="shared" si="1"/>
        <v>3776.9</v>
      </c>
      <c r="I20" s="8"/>
      <c r="J20" s="8"/>
      <c r="K20" s="8"/>
      <c r="L20" s="8"/>
      <c r="M20" s="8"/>
    </row>
    <row r="21" spans="1:13" ht="15.75">
      <c r="A21" s="22"/>
      <c r="B21" s="19" t="s">
        <v>31</v>
      </c>
      <c r="C21" s="5">
        <v>9455</v>
      </c>
      <c r="D21" s="5">
        <v>6854.8</v>
      </c>
      <c r="E21" s="5"/>
      <c r="F21" s="5"/>
      <c r="G21" s="4">
        <f t="shared" si="0"/>
        <v>9455</v>
      </c>
      <c r="H21" s="4">
        <f t="shared" si="1"/>
        <v>6854.8</v>
      </c>
      <c r="I21" s="8"/>
      <c r="J21" s="8"/>
      <c r="K21" s="8"/>
      <c r="L21" s="8"/>
      <c r="M21" s="8"/>
    </row>
    <row r="22" spans="1:13" ht="15.75">
      <c r="A22" s="22"/>
      <c r="B22" s="19" t="s">
        <v>30</v>
      </c>
      <c r="C22" s="5">
        <v>25</v>
      </c>
      <c r="D22" s="5">
        <v>0</v>
      </c>
      <c r="E22" s="5"/>
      <c r="F22" s="5"/>
      <c r="G22" s="4">
        <f t="shared" si="0"/>
        <v>25</v>
      </c>
      <c r="H22" s="4">
        <f t="shared" si="1"/>
        <v>0</v>
      </c>
      <c r="I22" s="8"/>
      <c r="J22" s="8"/>
      <c r="K22" s="8"/>
      <c r="L22" s="8"/>
      <c r="M22" s="8"/>
    </row>
    <row r="23" spans="1:13" ht="15.75">
      <c r="A23" s="22">
        <v>18030000</v>
      </c>
      <c r="B23" s="19" t="s">
        <v>8</v>
      </c>
      <c r="C23" s="5">
        <v>3.5</v>
      </c>
      <c r="D23" s="5">
        <v>2</v>
      </c>
      <c r="E23" s="5"/>
      <c r="F23" s="5"/>
      <c r="G23" s="4">
        <f t="shared" si="0"/>
        <v>3.5</v>
      </c>
      <c r="H23" s="4">
        <f t="shared" si="1"/>
        <v>2</v>
      </c>
      <c r="I23" s="8"/>
      <c r="J23" s="8"/>
      <c r="K23" s="8"/>
      <c r="L23" s="8"/>
      <c r="M23" s="8"/>
    </row>
    <row r="24" spans="1:13" ht="15.75">
      <c r="A24" s="22">
        <v>18050000</v>
      </c>
      <c r="B24" s="19" t="s">
        <v>9</v>
      </c>
      <c r="C24" s="5">
        <v>22480</v>
      </c>
      <c r="D24" s="5">
        <v>10687.8</v>
      </c>
      <c r="E24" s="5"/>
      <c r="F24" s="5"/>
      <c r="G24" s="4">
        <f t="shared" si="0"/>
        <v>22480</v>
      </c>
      <c r="H24" s="4">
        <f t="shared" si="1"/>
        <v>10687.8</v>
      </c>
      <c r="I24" s="8"/>
      <c r="J24" s="8"/>
      <c r="K24" s="8"/>
      <c r="L24" s="8"/>
      <c r="M24" s="8"/>
    </row>
    <row r="25" spans="1:13" ht="15.75">
      <c r="A25" s="24">
        <v>19000000</v>
      </c>
      <c r="B25" s="18" t="s">
        <v>10</v>
      </c>
      <c r="C25" s="4"/>
      <c r="D25" s="4"/>
      <c r="E25" s="4">
        <f>E26</f>
        <v>225</v>
      </c>
      <c r="F25" s="4">
        <f>F26</f>
        <v>82.4</v>
      </c>
      <c r="G25" s="4">
        <f t="shared" si="0"/>
        <v>225</v>
      </c>
      <c r="H25" s="4">
        <f t="shared" si="1"/>
        <v>82.4</v>
      </c>
      <c r="I25" s="8"/>
      <c r="J25" s="8"/>
      <c r="K25" s="8"/>
      <c r="L25" s="8"/>
      <c r="M25" s="8"/>
    </row>
    <row r="26" spans="1:13" ht="15.75">
      <c r="A26" s="22">
        <v>19010000</v>
      </c>
      <c r="B26" s="19" t="s">
        <v>11</v>
      </c>
      <c r="C26" s="5"/>
      <c r="D26" s="5"/>
      <c r="E26" s="5">
        <v>225</v>
      </c>
      <c r="F26" s="5">
        <v>82.4</v>
      </c>
      <c r="G26" s="4">
        <f t="shared" si="0"/>
        <v>225</v>
      </c>
      <c r="H26" s="4">
        <f t="shared" si="1"/>
        <v>82.4</v>
      </c>
      <c r="I26" s="8"/>
      <c r="J26" s="8"/>
      <c r="K26" s="8"/>
      <c r="L26" s="8"/>
      <c r="M26" s="8"/>
    </row>
    <row r="27" spans="1:13" ht="15.75">
      <c r="A27" s="23">
        <v>20000000</v>
      </c>
      <c r="B27" s="17" t="s">
        <v>12</v>
      </c>
      <c r="C27" s="7">
        <f>C28+C36+C38+C32</f>
        <v>4249.5</v>
      </c>
      <c r="D27" s="7">
        <f>D28+D36+D38+D32</f>
        <v>2183.7999999999997</v>
      </c>
      <c r="E27" s="7">
        <f>E28+E36+E38+E32</f>
        <v>18076.8</v>
      </c>
      <c r="F27" s="7">
        <f>F28+F36+F38+F32</f>
        <v>16219.4</v>
      </c>
      <c r="G27" s="7">
        <f t="shared" si="0"/>
        <v>22326.3</v>
      </c>
      <c r="H27" s="7">
        <f t="shared" si="1"/>
        <v>18403.2</v>
      </c>
      <c r="I27" s="8"/>
      <c r="J27" s="8"/>
      <c r="K27" s="8"/>
      <c r="L27" s="8"/>
      <c r="M27" s="8"/>
    </row>
    <row r="28" spans="1:13" ht="16.5" customHeight="1">
      <c r="A28" s="24">
        <v>21000000</v>
      </c>
      <c r="B28" s="18" t="s">
        <v>13</v>
      </c>
      <c r="C28" s="4">
        <f>C29+C30+C31</f>
        <v>284.5</v>
      </c>
      <c r="D28" s="4">
        <f>D29+D30+D31</f>
        <v>226.7</v>
      </c>
      <c r="E28" s="4">
        <f>E29+E30+E31</f>
        <v>0</v>
      </c>
      <c r="F28" s="4">
        <f>F29+F30+F31</f>
        <v>0.4</v>
      </c>
      <c r="G28" s="4">
        <f t="shared" si="0"/>
        <v>284.5</v>
      </c>
      <c r="H28" s="4">
        <f t="shared" si="1"/>
        <v>227.1</v>
      </c>
      <c r="I28" s="8"/>
      <c r="J28" s="8"/>
      <c r="K28" s="8"/>
      <c r="L28" s="8"/>
      <c r="M28" s="8"/>
    </row>
    <row r="29" spans="1:13" ht="18.75" customHeight="1">
      <c r="A29" s="22">
        <v>21010000</v>
      </c>
      <c r="B29" s="19" t="s">
        <v>40</v>
      </c>
      <c r="C29" s="5">
        <v>39.5</v>
      </c>
      <c r="D29" s="5">
        <v>39.6</v>
      </c>
      <c r="E29" s="5"/>
      <c r="F29" s="5"/>
      <c r="G29" s="4">
        <f t="shared" si="0"/>
        <v>39.5</v>
      </c>
      <c r="H29" s="4">
        <f t="shared" si="1"/>
        <v>39.6</v>
      </c>
      <c r="I29" s="8"/>
      <c r="J29" s="8"/>
      <c r="K29" s="8"/>
      <c r="L29" s="8"/>
      <c r="M29" s="8"/>
    </row>
    <row r="30" spans="1:13" ht="17.25" customHeight="1">
      <c r="A30" s="22">
        <v>21080000</v>
      </c>
      <c r="B30" s="19" t="s">
        <v>14</v>
      </c>
      <c r="C30" s="5">
        <v>245</v>
      </c>
      <c r="D30" s="5">
        <v>187.1</v>
      </c>
      <c r="E30" s="5"/>
      <c r="F30" s="5"/>
      <c r="G30" s="4">
        <f t="shared" si="0"/>
        <v>245</v>
      </c>
      <c r="H30" s="4">
        <f t="shared" si="1"/>
        <v>187.1</v>
      </c>
      <c r="I30" s="8"/>
      <c r="J30" s="8"/>
      <c r="K30" s="8"/>
      <c r="L30" s="8"/>
      <c r="M30" s="8"/>
    </row>
    <row r="31" spans="1:13" ht="34.5" customHeight="1">
      <c r="A31" s="22">
        <v>21110000</v>
      </c>
      <c r="B31" s="19" t="s">
        <v>42</v>
      </c>
      <c r="C31" s="5"/>
      <c r="D31" s="5"/>
      <c r="E31" s="5">
        <v>0</v>
      </c>
      <c r="F31" s="5">
        <v>0.4</v>
      </c>
      <c r="G31" s="4">
        <f t="shared" si="0"/>
        <v>0</v>
      </c>
      <c r="H31" s="4">
        <f t="shared" si="1"/>
        <v>0.4</v>
      </c>
      <c r="I31" s="8"/>
      <c r="J31" s="8"/>
      <c r="K31" s="8"/>
      <c r="L31" s="8"/>
      <c r="M31" s="8"/>
    </row>
    <row r="32" spans="1:13" ht="31.5">
      <c r="A32" s="24">
        <v>22000000</v>
      </c>
      <c r="B32" s="18" t="s">
        <v>15</v>
      </c>
      <c r="C32" s="4">
        <f>C33+C34+C35</f>
        <v>3645</v>
      </c>
      <c r="D32" s="4">
        <f>D33+D34+D35</f>
        <v>1732.1</v>
      </c>
      <c r="E32" s="4"/>
      <c r="F32" s="4"/>
      <c r="G32" s="4">
        <f t="shared" si="0"/>
        <v>3645</v>
      </c>
      <c r="H32" s="4">
        <f t="shared" si="1"/>
        <v>1732.1</v>
      </c>
      <c r="I32" s="8"/>
      <c r="J32" s="8"/>
      <c r="K32" s="8"/>
      <c r="L32" s="8"/>
      <c r="M32" s="8"/>
    </row>
    <row r="33" spans="1:13" ht="17.25" customHeight="1">
      <c r="A33" s="22">
        <v>22010000</v>
      </c>
      <c r="B33" s="19" t="s">
        <v>16</v>
      </c>
      <c r="C33" s="5">
        <v>3470</v>
      </c>
      <c r="D33" s="5">
        <v>1633.6</v>
      </c>
      <c r="E33" s="5"/>
      <c r="F33" s="5"/>
      <c r="G33" s="4">
        <f t="shared" si="0"/>
        <v>3470</v>
      </c>
      <c r="H33" s="4">
        <f t="shared" si="1"/>
        <v>1633.6</v>
      </c>
      <c r="I33" s="8"/>
      <c r="J33" s="8"/>
      <c r="K33" s="8"/>
      <c r="L33" s="8"/>
      <c r="M33" s="8"/>
    </row>
    <row r="34" spans="1:13" ht="18.75" customHeight="1">
      <c r="A34" s="22">
        <v>22080000</v>
      </c>
      <c r="B34" s="19" t="s">
        <v>35</v>
      </c>
      <c r="C34" s="5">
        <v>145</v>
      </c>
      <c r="D34" s="5">
        <v>79.7</v>
      </c>
      <c r="E34" s="5"/>
      <c r="F34" s="5"/>
      <c r="G34" s="4">
        <f t="shared" si="0"/>
        <v>145</v>
      </c>
      <c r="H34" s="4">
        <f t="shared" si="1"/>
        <v>79.7</v>
      </c>
      <c r="I34" s="8"/>
      <c r="J34" s="8"/>
      <c r="K34" s="8"/>
      <c r="L34" s="8"/>
      <c r="M34" s="8"/>
    </row>
    <row r="35" spans="1:13" ht="18" customHeight="1">
      <c r="A35" s="22">
        <v>22090000</v>
      </c>
      <c r="B35" s="19" t="s">
        <v>17</v>
      </c>
      <c r="C35" s="5">
        <v>30</v>
      </c>
      <c r="D35" s="5">
        <v>18.8</v>
      </c>
      <c r="E35" s="5"/>
      <c r="F35" s="5"/>
      <c r="G35" s="4">
        <f t="shared" si="0"/>
        <v>30</v>
      </c>
      <c r="H35" s="4">
        <f t="shared" si="1"/>
        <v>18.8</v>
      </c>
      <c r="I35" s="8"/>
      <c r="J35" s="8"/>
      <c r="K35" s="8"/>
      <c r="L35" s="8"/>
      <c r="M35" s="8"/>
    </row>
    <row r="36" spans="1:13" ht="18.75" customHeight="1">
      <c r="A36" s="24">
        <v>24000000</v>
      </c>
      <c r="B36" s="18" t="s">
        <v>18</v>
      </c>
      <c r="C36" s="4">
        <f>C37</f>
        <v>320</v>
      </c>
      <c r="D36" s="4">
        <f>D37</f>
        <v>225</v>
      </c>
      <c r="E36" s="4">
        <f>E37</f>
        <v>0</v>
      </c>
      <c r="F36" s="4">
        <f>F37</f>
        <v>0</v>
      </c>
      <c r="G36" s="4">
        <f t="shared" si="0"/>
        <v>320</v>
      </c>
      <c r="H36" s="4">
        <f t="shared" si="1"/>
        <v>225</v>
      </c>
      <c r="I36" s="8"/>
      <c r="J36" s="8"/>
      <c r="K36" s="8"/>
      <c r="L36" s="8"/>
      <c r="M36" s="8"/>
    </row>
    <row r="37" spans="1:13" ht="19.5" customHeight="1">
      <c r="A37" s="22">
        <v>24060000</v>
      </c>
      <c r="B37" s="19" t="s">
        <v>14</v>
      </c>
      <c r="C37" s="5">
        <v>320</v>
      </c>
      <c r="D37" s="5">
        <v>225</v>
      </c>
      <c r="E37" s="5"/>
      <c r="F37" s="5"/>
      <c r="G37" s="4">
        <f t="shared" si="0"/>
        <v>320</v>
      </c>
      <c r="H37" s="4">
        <f t="shared" si="1"/>
        <v>225</v>
      </c>
      <c r="I37" s="8"/>
      <c r="J37" s="8"/>
      <c r="K37" s="8"/>
      <c r="L37" s="8"/>
      <c r="M37" s="8"/>
    </row>
    <row r="38" spans="1:13" ht="20.25" customHeight="1">
      <c r="A38" s="24">
        <v>25000000</v>
      </c>
      <c r="B38" s="18" t="s">
        <v>19</v>
      </c>
      <c r="C38" s="4"/>
      <c r="D38" s="4"/>
      <c r="E38" s="4">
        <f>E39+E40</f>
        <v>18076.8</v>
      </c>
      <c r="F38" s="4">
        <f>F39+F40</f>
        <v>16219</v>
      </c>
      <c r="G38" s="4">
        <f t="shared" si="0"/>
        <v>18076.8</v>
      </c>
      <c r="H38" s="4">
        <f t="shared" si="1"/>
        <v>16219</v>
      </c>
      <c r="I38" s="8"/>
      <c r="J38" s="8"/>
      <c r="K38" s="8"/>
      <c r="L38" s="8"/>
      <c r="M38" s="8"/>
    </row>
    <row r="39" spans="1:13" ht="15.75">
      <c r="A39" s="22">
        <v>25010000</v>
      </c>
      <c r="B39" s="19" t="s">
        <v>69</v>
      </c>
      <c r="C39" s="5"/>
      <c r="D39" s="5"/>
      <c r="E39" s="5">
        <v>3354.1</v>
      </c>
      <c r="F39" s="5">
        <v>1426.5</v>
      </c>
      <c r="G39" s="4">
        <f t="shared" si="0"/>
        <v>3354.1</v>
      </c>
      <c r="H39" s="4">
        <f t="shared" si="1"/>
        <v>1426.5</v>
      </c>
      <c r="I39" s="8"/>
      <c r="J39" s="8"/>
      <c r="K39" s="8"/>
      <c r="L39" s="8"/>
      <c r="M39" s="8"/>
    </row>
    <row r="40" spans="1:13" ht="17.25" customHeight="1">
      <c r="A40" s="22">
        <v>25020000</v>
      </c>
      <c r="B40" s="19" t="s">
        <v>20</v>
      </c>
      <c r="C40" s="5"/>
      <c r="D40" s="5"/>
      <c r="E40" s="5">
        <v>14722.7</v>
      </c>
      <c r="F40" s="5">
        <v>14792.5</v>
      </c>
      <c r="G40" s="4">
        <f t="shared" si="0"/>
        <v>14722.7</v>
      </c>
      <c r="H40" s="4">
        <f t="shared" si="1"/>
        <v>14792.5</v>
      </c>
      <c r="I40" s="8"/>
      <c r="J40" s="8"/>
      <c r="K40" s="8"/>
      <c r="L40" s="8"/>
      <c r="M40" s="8"/>
    </row>
    <row r="41" spans="1:13" ht="15.75">
      <c r="A41" s="24">
        <v>30000000</v>
      </c>
      <c r="B41" s="18" t="s">
        <v>21</v>
      </c>
      <c r="C41" s="4"/>
      <c r="D41" s="4"/>
      <c r="E41" s="4">
        <f>E42+E43</f>
        <v>4822.7</v>
      </c>
      <c r="F41" s="4">
        <f>F42+F43</f>
        <v>5577.8</v>
      </c>
      <c r="G41" s="4">
        <f t="shared" si="0"/>
        <v>4822.7</v>
      </c>
      <c r="H41" s="4">
        <f t="shared" si="1"/>
        <v>5577.8</v>
      </c>
      <c r="I41" s="8"/>
      <c r="J41" s="8"/>
      <c r="K41" s="8"/>
      <c r="L41" s="8"/>
      <c r="M41" s="8"/>
    </row>
    <row r="42" spans="1:13" ht="18" customHeight="1">
      <c r="A42" s="22">
        <v>31030000</v>
      </c>
      <c r="B42" s="19" t="s">
        <v>53</v>
      </c>
      <c r="C42" s="5"/>
      <c r="D42" s="5"/>
      <c r="E42" s="5"/>
      <c r="F42" s="5"/>
      <c r="G42" s="4">
        <f t="shared" si="0"/>
        <v>0</v>
      </c>
      <c r="H42" s="4">
        <f t="shared" si="1"/>
        <v>0</v>
      </c>
      <c r="I42" s="8"/>
      <c r="J42" s="8"/>
      <c r="K42" s="8"/>
      <c r="L42" s="8"/>
      <c r="M42" s="8"/>
    </row>
    <row r="43" spans="1:13" ht="19.5" customHeight="1">
      <c r="A43" s="22">
        <v>33010000</v>
      </c>
      <c r="B43" s="19" t="s">
        <v>22</v>
      </c>
      <c r="C43" s="5"/>
      <c r="D43" s="5"/>
      <c r="E43" s="5">
        <v>4822.7</v>
      </c>
      <c r="F43" s="5">
        <v>5577.8</v>
      </c>
      <c r="G43" s="4">
        <f t="shared" si="0"/>
        <v>4822.7</v>
      </c>
      <c r="H43" s="4">
        <f t="shared" si="1"/>
        <v>5577.8</v>
      </c>
      <c r="I43" s="8"/>
      <c r="J43" s="8"/>
      <c r="K43" s="8"/>
      <c r="L43" s="8"/>
      <c r="M43" s="8"/>
    </row>
    <row r="44" spans="1:13" ht="15.75">
      <c r="A44" s="11" t="s">
        <v>57</v>
      </c>
      <c r="B44" s="12"/>
      <c r="C44" s="4">
        <f>C10+C27+C41</f>
        <v>237101.3</v>
      </c>
      <c r="D44" s="4">
        <f>D10+D27+D41</f>
        <v>111481.4</v>
      </c>
      <c r="E44" s="4">
        <f>E10+E27+E41</f>
        <v>23124.5</v>
      </c>
      <c r="F44" s="4">
        <f>F10+F27+F41</f>
        <v>21879.6</v>
      </c>
      <c r="G44" s="4">
        <f t="shared" si="0"/>
        <v>260225.8</v>
      </c>
      <c r="H44" s="4">
        <f t="shared" si="1"/>
        <v>133361</v>
      </c>
      <c r="I44" s="8"/>
      <c r="J44" s="8"/>
      <c r="K44" s="8"/>
      <c r="L44" s="8"/>
      <c r="M44" s="8"/>
    </row>
    <row r="45" spans="1:13" ht="18" customHeight="1">
      <c r="A45" s="9">
        <v>40000000</v>
      </c>
      <c r="B45" s="10" t="s">
        <v>23</v>
      </c>
      <c r="C45" s="4">
        <f>C46+C50+C48</f>
        <v>74235.2</v>
      </c>
      <c r="D45" s="4">
        <f>D46+D50+D48</f>
        <v>45208.6</v>
      </c>
      <c r="E45" s="4">
        <f>E46+E50</f>
        <v>0</v>
      </c>
      <c r="F45" s="4">
        <f>F46+F50</f>
        <v>0</v>
      </c>
      <c r="G45" s="4">
        <f t="shared" si="0"/>
        <v>74235.2</v>
      </c>
      <c r="H45" s="4">
        <f t="shared" si="1"/>
        <v>45208.6</v>
      </c>
      <c r="I45" s="8"/>
      <c r="J45" s="8"/>
      <c r="K45" s="8"/>
      <c r="L45" s="8"/>
      <c r="M45" s="8"/>
    </row>
    <row r="46" spans="1:13" ht="18" customHeight="1">
      <c r="A46" s="26">
        <v>41030000</v>
      </c>
      <c r="B46" s="28" t="s">
        <v>36</v>
      </c>
      <c r="C46" s="4">
        <f>C47</f>
        <v>70340.1</v>
      </c>
      <c r="D46" s="4">
        <f>D47</f>
        <v>43138</v>
      </c>
      <c r="E46" s="4">
        <f>E47</f>
        <v>0</v>
      </c>
      <c r="F46" s="4">
        <f>F47</f>
        <v>0</v>
      </c>
      <c r="G46" s="4">
        <f t="shared" si="0"/>
        <v>70340.1</v>
      </c>
      <c r="H46" s="4">
        <f t="shared" si="1"/>
        <v>43138</v>
      </c>
      <c r="I46" s="8"/>
      <c r="J46" s="8"/>
      <c r="K46" s="8"/>
      <c r="L46" s="8"/>
      <c r="M46" s="8"/>
    </row>
    <row r="47" spans="1:13" ht="15.75" customHeight="1">
      <c r="A47" s="25">
        <v>41033900</v>
      </c>
      <c r="B47" s="20" t="s">
        <v>24</v>
      </c>
      <c r="C47" s="6">
        <v>70340.1</v>
      </c>
      <c r="D47" s="6">
        <v>43138</v>
      </c>
      <c r="E47" s="6"/>
      <c r="F47" s="6"/>
      <c r="G47" s="4">
        <f t="shared" si="0"/>
        <v>70340.1</v>
      </c>
      <c r="H47" s="4">
        <f t="shared" si="1"/>
        <v>43138</v>
      </c>
      <c r="I47" s="8"/>
      <c r="J47" s="8"/>
      <c r="K47" s="8"/>
      <c r="L47" s="8"/>
      <c r="M47" s="8"/>
    </row>
    <row r="48" spans="1:13" ht="17.25" customHeight="1">
      <c r="A48" s="24">
        <v>41040000</v>
      </c>
      <c r="B48" s="18" t="s">
        <v>61</v>
      </c>
      <c r="C48" s="4">
        <f>C49</f>
        <v>31.7</v>
      </c>
      <c r="D48" s="4">
        <f>D49</f>
        <v>31.7</v>
      </c>
      <c r="E48" s="4"/>
      <c r="F48" s="4"/>
      <c r="G48" s="4">
        <f t="shared" si="0"/>
        <v>31.7</v>
      </c>
      <c r="H48" s="4">
        <f t="shared" si="1"/>
        <v>31.7</v>
      </c>
      <c r="I48" s="8"/>
      <c r="J48" s="8"/>
      <c r="K48" s="8"/>
      <c r="L48" s="8"/>
      <c r="M48" s="8"/>
    </row>
    <row r="49" spans="1:13" ht="15.75" customHeight="1">
      <c r="A49" s="25">
        <v>41040400</v>
      </c>
      <c r="B49" s="54" t="s">
        <v>62</v>
      </c>
      <c r="C49" s="6">
        <v>31.7</v>
      </c>
      <c r="D49" s="6">
        <v>31.7</v>
      </c>
      <c r="E49" s="6"/>
      <c r="F49" s="6"/>
      <c r="G49" s="4">
        <f t="shared" si="0"/>
        <v>31.7</v>
      </c>
      <c r="H49" s="4">
        <f t="shared" si="1"/>
        <v>31.7</v>
      </c>
      <c r="I49" s="8"/>
      <c r="J49" s="8"/>
      <c r="K49" s="8"/>
      <c r="L49" s="8"/>
      <c r="M49" s="8"/>
    </row>
    <row r="50" spans="1:13" ht="18" customHeight="1">
      <c r="A50" s="24">
        <v>41050000</v>
      </c>
      <c r="B50" s="18" t="s">
        <v>34</v>
      </c>
      <c r="C50" s="4">
        <f>C51+C52+C53+C54</f>
        <v>3863.4</v>
      </c>
      <c r="D50" s="4">
        <f>D51+D52+D53+D54</f>
        <v>2038.9</v>
      </c>
      <c r="E50" s="4">
        <f>E51+E52+E53</f>
        <v>0</v>
      </c>
      <c r="F50" s="4">
        <f>F51+F52+F53</f>
        <v>0</v>
      </c>
      <c r="G50" s="4">
        <f t="shared" si="0"/>
        <v>3863.4</v>
      </c>
      <c r="H50" s="4">
        <f t="shared" si="1"/>
        <v>2038.9</v>
      </c>
      <c r="I50" s="8"/>
      <c r="J50" s="8"/>
      <c r="K50" s="8"/>
      <c r="L50" s="8"/>
      <c r="M50" s="8"/>
    </row>
    <row r="51" spans="1:13" ht="29.25" customHeight="1">
      <c r="A51" s="25">
        <v>41051000</v>
      </c>
      <c r="B51" s="21" t="s">
        <v>38</v>
      </c>
      <c r="C51" s="6">
        <v>1528.9</v>
      </c>
      <c r="D51" s="6">
        <v>937.6</v>
      </c>
      <c r="E51" s="6"/>
      <c r="F51" s="6"/>
      <c r="G51" s="4">
        <f t="shared" si="0"/>
        <v>1528.9</v>
      </c>
      <c r="H51" s="4">
        <f t="shared" si="1"/>
        <v>937.6</v>
      </c>
      <c r="I51" s="8"/>
      <c r="J51" s="8"/>
      <c r="K51" s="8"/>
      <c r="L51" s="8"/>
      <c r="M51" s="8"/>
    </row>
    <row r="52" spans="1:13" ht="45.75" customHeight="1">
      <c r="A52" s="27">
        <v>41051200</v>
      </c>
      <c r="B52" s="21" t="s">
        <v>37</v>
      </c>
      <c r="C52" s="6">
        <v>295.8</v>
      </c>
      <c r="D52" s="6">
        <v>147.6</v>
      </c>
      <c r="E52" s="6"/>
      <c r="F52" s="6"/>
      <c r="G52" s="4">
        <f t="shared" si="0"/>
        <v>295.8</v>
      </c>
      <c r="H52" s="4">
        <f t="shared" si="1"/>
        <v>147.6</v>
      </c>
      <c r="I52" s="8"/>
      <c r="J52" s="8"/>
      <c r="K52" s="8"/>
      <c r="L52" s="8"/>
      <c r="M52" s="8"/>
    </row>
    <row r="53" spans="1:13" ht="16.5" customHeight="1">
      <c r="A53" s="30">
        <v>41053900</v>
      </c>
      <c r="B53" s="31" t="s">
        <v>41</v>
      </c>
      <c r="C53" s="6">
        <v>1940.6</v>
      </c>
      <c r="D53" s="6">
        <v>914.5</v>
      </c>
      <c r="E53" s="6"/>
      <c r="F53" s="6"/>
      <c r="G53" s="4">
        <f t="shared" si="0"/>
        <v>1940.6</v>
      </c>
      <c r="H53" s="4">
        <f t="shared" si="1"/>
        <v>914.5</v>
      </c>
      <c r="I53" s="8"/>
      <c r="J53" s="8"/>
      <c r="K53" s="8"/>
      <c r="L53" s="8"/>
      <c r="M53" s="8"/>
    </row>
    <row r="54" spans="1:13" ht="48.75" customHeight="1">
      <c r="A54" s="30">
        <v>41057700</v>
      </c>
      <c r="B54" s="31" t="s">
        <v>63</v>
      </c>
      <c r="C54" s="6">
        <v>98.1</v>
      </c>
      <c r="D54" s="6">
        <v>39.2</v>
      </c>
      <c r="E54" s="6"/>
      <c r="F54" s="6"/>
      <c r="G54" s="4">
        <f t="shared" si="0"/>
        <v>98.1</v>
      </c>
      <c r="H54" s="4">
        <f t="shared" si="1"/>
        <v>39.2</v>
      </c>
      <c r="I54" s="8"/>
      <c r="J54" s="8"/>
      <c r="K54" s="8"/>
      <c r="L54" s="8"/>
      <c r="M54" s="8"/>
    </row>
    <row r="55" spans="1:13" ht="17.25" customHeight="1">
      <c r="A55" s="11" t="s">
        <v>58</v>
      </c>
      <c r="B55" s="12"/>
      <c r="C55" s="4">
        <f>C44+C45</f>
        <v>311336.5</v>
      </c>
      <c r="D55" s="4">
        <f>D44+D45</f>
        <v>156690</v>
      </c>
      <c r="E55" s="4">
        <f>E44+E45</f>
        <v>23124.5</v>
      </c>
      <c r="F55" s="4">
        <f>F44+F45</f>
        <v>21879.6</v>
      </c>
      <c r="G55" s="4">
        <f aca="true" t="shared" si="2" ref="G55:G62">C55+E55</f>
        <v>334461</v>
      </c>
      <c r="H55" s="4">
        <f t="shared" si="1"/>
        <v>178569.6</v>
      </c>
      <c r="I55" s="8"/>
      <c r="J55" s="8"/>
      <c r="K55" s="8"/>
      <c r="L55" s="8"/>
      <c r="M55" s="8"/>
    </row>
    <row r="56" spans="1:13" ht="21.75" customHeight="1">
      <c r="A56" s="11"/>
      <c r="B56" s="12" t="s">
        <v>67</v>
      </c>
      <c r="C56" s="4">
        <v>-15296.2</v>
      </c>
      <c r="D56" s="4">
        <v>-3944.6</v>
      </c>
      <c r="E56" s="4">
        <v>15296.2</v>
      </c>
      <c r="F56" s="4">
        <v>3944.6</v>
      </c>
      <c r="G56" s="4">
        <f t="shared" si="2"/>
        <v>0</v>
      </c>
      <c r="H56" s="4">
        <f t="shared" si="1"/>
        <v>0</v>
      </c>
      <c r="I56" s="8"/>
      <c r="J56" s="8"/>
      <c r="K56" s="8"/>
      <c r="L56" s="8"/>
      <c r="M56" s="8"/>
    </row>
    <row r="57" spans="1:13" ht="15.75" customHeight="1">
      <c r="A57" s="11"/>
      <c r="B57" s="12" t="s">
        <v>46</v>
      </c>
      <c r="C57" s="4"/>
      <c r="D57" s="4"/>
      <c r="E57" s="4">
        <v>11550</v>
      </c>
      <c r="F57" s="4">
        <v>9900</v>
      </c>
      <c r="G57" s="4">
        <f t="shared" si="2"/>
        <v>11550</v>
      </c>
      <c r="H57" s="4">
        <f t="shared" si="1"/>
        <v>9900</v>
      </c>
      <c r="I57" s="8"/>
      <c r="J57" s="8"/>
      <c r="K57" s="8"/>
      <c r="L57" s="8"/>
      <c r="M57" s="8"/>
    </row>
    <row r="58" spans="1:13" ht="18" customHeight="1">
      <c r="A58" s="11"/>
      <c r="B58" s="12" t="s">
        <v>51</v>
      </c>
      <c r="C58" s="4">
        <v>6798.7</v>
      </c>
      <c r="D58" s="4"/>
      <c r="E58" s="4">
        <v>954.5</v>
      </c>
      <c r="F58" s="4"/>
      <c r="G58" s="4">
        <f t="shared" si="2"/>
        <v>7753.2</v>
      </c>
      <c r="H58" s="4">
        <f t="shared" si="1"/>
        <v>0</v>
      </c>
      <c r="I58" s="8"/>
      <c r="J58" s="8"/>
      <c r="K58" s="8"/>
      <c r="L58" s="8"/>
      <c r="M58" s="8"/>
    </row>
    <row r="59" spans="1:13" ht="18.75" customHeight="1">
      <c r="A59" s="11"/>
      <c r="B59" s="50" t="s">
        <v>54</v>
      </c>
      <c r="C59" s="4"/>
      <c r="D59" s="4">
        <v>-228.2</v>
      </c>
      <c r="E59" s="4"/>
      <c r="F59" s="4"/>
      <c r="G59" s="4">
        <f t="shared" si="2"/>
        <v>0</v>
      </c>
      <c r="H59" s="4">
        <f t="shared" si="1"/>
        <v>-228.2</v>
      </c>
      <c r="I59" s="8"/>
      <c r="J59" s="8"/>
      <c r="K59" s="8"/>
      <c r="L59" s="8"/>
      <c r="M59" s="8"/>
    </row>
    <row r="60" spans="1:13" ht="19.5" customHeight="1">
      <c r="A60" s="11"/>
      <c r="B60" s="12" t="s">
        <v>68</v>
      </c>
      <c r="C60" s="4"/>
      <c r="D60" s="4">
        <v>1877</v>
      </c>
      <c r="E60" s="4"/>
      <c r="F60" s="4"/>
      <c r="G60" s="4"/>
      <c r="H60" s="4">
        <f t="shared" si="1"/>
        <v>1877</v>
      </c>
      <c r="I60" s="8"/>
      <c r="J60" s="8"/>
      <c r="K60" s="8"/>
      <c r="L60" s="8"/>
      <c r="M60" s="8"/>
    </row>
    <row r="61" spans="1:13" ht="19.5" customHeight="1">
      <c r="A61" s="11"/>
      <c r="B61" s="12" t="s">
        <v>64</v>
      </c>
      <c r="C61" s="4"/>
      <c r="D61" s="4"/>
      <c r="E61" s="4"/>
      <c r="F61" s="4">
        <v>-0.2</v>
      </c>
      <c r="G61" s="4"/>
      <c r="H61" s="4">
        <f t="shared" si="1"/>
        <v>-0.2</v>
      </c>
      <c r="I61" s="8"/>
      <c r="J61" s="8"/>
      <c r="K61" s="8"/>
      <c r="L61" s="8"/>
      <c r="M61" s="8"/>
    </row>
    <row r="62" spans="1:13" ht="20.25" customHeight="1">
      <c r="A62" s="57" t="s">
        <v>59</v>
      </c>
      <c r="B62" s="58"/>
      <c r="C62" s="4">
        <f>SUM(C55:C60)</f>
        <v>302839</v>
      </c>
      <c r="D62" s="4">
        <f>SUM(D55:D60)</f>
        <v>154394.19999999998</v>
      </c>
      <c r="E62" s="4">
        <f>SUM(E55:E60)</f>
        <v>50925.2</v>
      </c>
      <c r="F62" s="4">
        <f>SUM(F55:F61)</f>
        <v>35724</v>
      </c>
      <c r="G62" s="4">
        <f t="shared" si="2"/>
        <v>353764.2</v>
      </c>
      <c r="H62" s="4">
        <f>D62+F62</f>
        <v>190118.19999999998</v>
      </c>
      <c r="I62" s="8"/>
      <c r="J62" s="8"/>
      <c r="K62" s="8"/>
      <c r="L62" s="8"/>
      <c r="M62" s="8"/>
    </row>
    <row r="63" spans="1:13" ht="15.75" hidden="1">
      <c r="A63" s="41"/>
      <c r="B63" s="42" t="s">
        <v>44</v>
      </c>
      <c r="C63" s="4"/>
      <c r="D63" s="4">
        <v>11897.4</v>
      </c>
      <c r="E63" s="4"/>
      <c r="F63" s="4">
        <v>2602.3</v>
      </c>
      <c r="G63" s="4"/>
      <c r="H63" s="4"/>
      <c r="I63" s="8"/>
      <c r="J63" s="8"/>
      <c r="K63" s="8"/>
      <c r="L63" s="8"/>
      <c r="M63" s="8"/>
    </row>
    <row r="64" spans="1:13" ht="15.75" hidden="1">
      <c r="A64" s="43"/>
      <c r="B64" s="43" t="s">
        <v>43</v>
      </c>
      <c r="C64" s="4">
        <v>311439.5</v>
      </c>
      <c r="D64" s="4">
        <v>222389.9</v>
      </c>
      <c r="E64" s="4">
        <v>35339.1</v>
      </c>
      <c r="F64" s="4">
        <v>10107.4</v>
      </c>
      <c r="G64" s="4"/>
      <c r="H64" s="4"/>
      <c r="I64" s="8"/>
      <c r="J64" s="8"/>
      <c r="K64" s="8"/>
      <c r="L64" s="8"/>
      <c r="M64" s="8"/>
    </row>
    <row r="65" spans="1:13" ht="15.75" hidden="1">
      <c r="A65" s="43"/>
      <c r="B65" s="43" t="s">
        <v>45</v>
      </c>
      <c r="C65" s="4"/>
      <c r="D65" s="4"/>
      <c r="E65" s="4"/>
      <c r="F65" s="4"/>
      <c r="G65" s="4"/>
      <c r="H65" s="4"/>
      <c r="I65" s="8"/>
      <c r="J65" s="8"/>
      <c r="K65" s="8"/>
      <c r="L65" s="8"/>
      <c r="M65" s="8"/>
    </row>
    <row r="66" spans="1:13" ht="15.75" hidden="1">
      <c r="A66" s="51"/>
      <c r="B66" s="51"/>
      <c r="C66" s="52"/>
      <c r="D66" s="52"/>
      <c r="E66" s="52"/>
      <c r="F66" s="52"/>
      <c r="G66" s="52"/>
      <c r="H66" s="52"/>
      <c r="I66" s="8"/>
      <c r="J66" s="8"/>
      <c r="K66" s="8"/>
      <c r="L66" s="8"/>
      <c r="M66" s="8"/>
    </row>
    <row r="67" spans="1:13" ht="15.75" hidden="1">
      <c r="A67" s="51"/>
      <c r="B67" s="51"/>
      <c r="C67" s="52"/>
      <c r="D67" s="52"/>
      <c r="E67" s="52"/>
      <c r="F67" s="52"/>
      <c r="G67" s="52"/>
      <c r="H67" s="52"/>
      <c r="I67" s="8"/>
      <c r="J67" s="8"/>
      <c r="K67" s="8"/>
      <c r="L67" s="8"/>
      <c r="M67" s="8"/>
    </row>
    <row r="68" spans="1:9" ht="15.75" hidden="1">
      <c r="A68" s="37"/>
      <c r="B68" s="37"/>
      <c r="C68" s="38"/>
      <c r="D68" s="38"/>
      <c r="E68" s="38"/>
      <c r="F68" s="38"/>
      <c r="G68" s="38"/>
      <c r="H68" s="38"/>
      <c r="I68" s="16"/>
    </row>
    <row r="69" spans="1:9" ht="15.75">
      <c r="A69" s="37"/>
      <c r="B69" s="37"/>
      <c r="C69" s="38"/>
      <c r="D69" s="38"/>
      <c r="E69" s="38"/>
      <c r="F69" s="38"/>
      <c r="G69" s="38"/>
      <c r="H69" s="38"/>
      <c r="I69" s="16"/>
    </row>
    <row r="70" spans="1:9" ht="15.75">
      <c r="A70" s="37"/>
      <c r="B70" s="37"/>
      <c r="C70" s="38"/>
      <c r="D70" s="38"/>
      <c r="E70" s="38"/>
      <c r="F70" s="38"/>
      <c r="G70" s="38"/>
      <c r="H70" s="38"/>
      <c r="I70" s="16"/>
    </row>
    <row r="71" spans="1:8" ht="15.75">
      <c r="A71" s="1"/>
      <c r="B71" s="35" t="s">
        <v>48</v>
      </c>
      <c r="C71" s="36"/>
      <c r="D71" s="34"/>
      <c r="E71" s="15" t="s">
        <v>49</v>
      </c>
      <c r="F71" s="34"/>
      <c r="G71" s="3"/>
      <c r="H71" s="1"/>
    </row>
    <row r="72" ht="14.25">
      <c r="D72" s="44"/>
    </row>
    <row r="73" spans="4:6" ht="14.25">
      <c r="D73" s="44"/>
      <c r="F73" s="44"/>
    </row>
    <row r="74" spans="4:6" ht="14.25">
      <c r="D74" s="44"/>
      <c r="E74" s="44"/>
      <c r="F74" s="44"/>
    </row>
    <row r="75" spans="4:6" ht="14.25">
      <c r="D75" s="44"/>
      <c r="F75" s="44"/>
    </row>
    <row r="76" spans="6:8" ht="14.25">
      <c r="F76" s="44"/>
      <c r="G76" s="8"/>
      <c r="H76" s="8"/>
    </row>
    <row r="77" spans="4:6" ht="14.25">
      <c r="D77" s="45"/>
      <c r="F77" s="44"/>
    </row>
    <row r="78" ht="14.25">
      <c r="F78" s="44"/>
    </row>
    <row r="79" spans="4:6" ht="14.25">
      <c r="D79" s="45"/>
      <c r="E79" s="8"/>
      <c r="F79" s="44"/>
    </row>
    <row r="80" ht="12.75">
      <c r="F80" s="46"/>
    </row>
  </sheetData>
  <sheetProtection/>
  <mergeCells count="10">
    <mergeCell ref="E1:H1"/>
    <mergeCell ref="E2:H2"/>
    <mergeCell ref="E3:H3"/>
    <mergeCell ref="A62:B62"/>
    <mergeCell ref="A4:H4"/>
    <mergeCell ref="A5:H5"/>
    <mergeCell ref="A7:A8"/>
    <mergeCell ref="G7:H7"/>
    <mergeCell ref="C7:D7"/>
    <mergeCell ref="E7:F7"/>
  </mergeCells>
  <printOptions/>
  <pageMargins left="0.5905511811023623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2023-07-26T12:29:59Z</cp:lastPrinted>
  <dcterms:created xsi:type="dcterms:W3CDTF">2015-05-18T06:06:25Z</dcterms:created>
  <dcterms:modified xsi:type="dcterms:W3CDTF">2023-08-02T13:37:25Z</dcterms:modified>
  <cp:category/>
  <cp:version/>
  <cp:contentType/>
  <cp:contentStatus/>
</cp:coreProperties>
</file>