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14.xml" ContentType="application/vnd.openxmlformats-officedocument.spreadsheetml.externalLink+xml"/>
  <Override PartName="/xl/externalLinks/externalLink15.xml" ContentType="application/vnd.openxmlformats-officedocument.spreadsheetml.externalLink+xml"/>
  <Override PartName="/xl/externalLinks/externalLink16.xml" ContentType="application/vnd.openxmlformats-officedocument.spreadsheetml.externalLink+xml"/>
  <Override PartName="/xl/externalLinks/externalLink17.xml" ContentType="application/vnd.openxmlformats-officedocument.spreadsheetml.externalLink+xml"/>
  <Override PartName="/xl/externalLinks/externalLink18.xml" ContentType="application/vnd.openxmlformats-officedocument.spreadsheetml.externalLink+xml"/>
  <Override PartName="/xl/externalLinks/externalLink19.xml" ContentType="application/vnd.openxmlformats-officedocument.spreadsheetml.externalLink+xml"/>
  <Override PartName="/xl/externalLinks/externalLink20.xml" ContentType="application/vnd.openxmlformats-officedocument.spreadsheetml.externalLink+xml"/>
  <Override PartName="/xl/externalLinks/externalLink21.xml" ContentType="application/vnd.openxmlformats-officedocument.spreadsheetml.externalLink+xml"/>
  <Override PartName="/xl/externalLinks/externalLink22.xml" ContentType="application/vnd.openxmlformats-officedocument.spreadsheetml.externalLink+xml"/>
  <Override PartName="/xl/externalLinks/externalLink23.xml" ContentType="application/vnd.openxmlformats-officedocument.spreadsheetml.externalLink+xml"/>
  <Override PartName="/xl/externalLinks/externalLink24.xml" ContentType="application/vnd.openxmlformats-officedocument.spreadsheetml.externalLink+xml"/>
  <Override PartName="/xl/externalLinks/externalLink25.xml" ContentType="application/vnd.openxmlformats-officedocument.spreadsheetml.externalLink+xml"/>
  <Override PartName="/xl/externalLinks/externalLink26.xml" ContentType="application/vnd.openxmlformats-officedocument.spreadsheetml.externalLink+xml"/>
  <Override PartName="/xl/externalLinks/externalLink27.xml" ContentType="application/vnd.openxmlformats-officedocument.spreadsheetml.externalLink+xml"/>
  <Override PartName="/xl/externalLinks/externalLink28.xml" ContentType="application/vnd.openxmlformats-officedocument.spreadsheetml.externalLink+xml"/>
  <Override PartName="/xl/externalLinks/externalLink29.xml" ContentType="application/vnd.openxmlformats-officedocument.spreadsheetml.externalLink+xml"/>
  <Override PartName="/xl/externalLinks/externalLink30.xml" ContentType="application/vnd.openxmlformats-officedocument.spreadsheetml.externalLink+xml"/>
  <Override PartName="/xl/externalLinks/externalLink31.xml" ContentType="application/vnd.openxmlformats-officedocument.spreadsheetml.externalLink+xml"/>
  <Override PartName="/xl/externalLinks/externalLink32.xml" ContentType="application/vnd.openxmlformats-officedocument.spreadsheetml.externalLink+xml"/>
  <Override PartName="/xl/externalLinks/externalLink33.xml" ContentType="application/vnd.openxmlformats-officedocument.spreadsheetml.externalLink+xml"/>
  <Override PartName="/xl/externalLinks/externalLink34.xml" ContentType="application/vnd.openxmlformats-officedocument.spreadsheetml.externalLink+xml"/>
  <Override PartName="/xl/externalLinks/externalLink35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730"/>
  <workbookPr filterPrivacy="1" defaultThemeVersion="124226"/>
  <xr:revisionPtr revIDLastSave="0" documentId="13_ncr:1_{9766A0AD-F211-4A5C-ABDD-A649A06089E1}" xr6:coauthVersionLast="47" xr6:coauthVersionMax="47" xr10:uidLastSave="{00000000-0000-0000-0000-000000000000}"/>
  <bookViews>
    <workbookView xWindow="-120" yWindow="-120" windowWidth="29040" windowHeight="15840" activeTab="1" xr2:uid="{00000000-000D-0000-FFFF-FFFF00000000}"/>
  </bookViews>
  <sheets>
    <sheet name="Фінансовий план" sheetId="8" r:id="rId1"/>
    <sheet name="звіт1" sheetId="1" r:id="rId2"/>
  </sheets>
  <externalReferences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  <externalReference r:id="rId14"/>
    <externalReference r:id="rId15"/>
    <externalReference r:id="rId16"/>
    <externalReference r:id="rId17"/>
    <externalReference r:id="rId18"/>
    <externalReference r:id="rId19"/>
    <externalReference r:id="rId20"/>
    <externalReference r:id="rId21"/>
    <externalReference r:id="rId22"/>
    <externalReference r:id="rId23"/>
    <externalReference r:id="rId24"/>
    <externalReference r:id="rId25"/>
    <externalReference r:id="rId26"/>
    <externalReference r:id="rId27"/>
    <externalReference r:id="rId28"/>
    <externalReference r:id="rId29"/>
    <externalReference r:id="rId30"/>
    <externalReference r:id="rId31"/>
    <externalReference r:id="rId32"/>
    <externalReference r:id="rId33"/>
    <externalReference r:id="rId34"/>
    <externalReference r:id="rId35"/>
    <externalReference r:id="rId36"/>
    <externalReference r:id="rId37"/>
  </externalReferences>
  <definedNames>
    <definedName name="__123Graph_XGRAPH3" hidden="1">[1]GDP!#REF!</definedName>
    <definedName name="aa">'[2]1993'!$A$1:$IV$3,'[2]1993'!$A$1:$A$65536</definedName>
    <definedName name="ad">'[3]МТР Газ України'!$B$1</definedName>
    <definedName name="as">'[4]МТР Газ України'!$B$1</definedName>
    <definedName name="asdf">[5]Inform!$E$6</definedName>
    <definedName name="asdfg">[5]Inform!$F$2</definedName>
    <definedName name="BuiltIn_Print_Area___1___1" localSheetId="0">#REF!</definedName>
    <definedName name="BuiltIn_Print_Area___1___1">#REF!</definedName>
    <definedName name="ClDate">[6]Inform!$E$6</definedName>
    <definedName name="ClDate_21">[7]Inform!$E$6</definedName>
    <definedName name="ClDate_25">[7]Inform!$E$6</definedName>
    <definedName name="ClDate_6">[8]Inform!$E$6</definedName>
    <definedName name="CompName">[6]Inform!$F$2</definedName>
    <definedName name="CompName_21">[7]Inform!$F$2</definedName>
    <definedName name="CompName_25">[7]Inform!$F$2</definedName>
    <definedName name="CompName_6">[8]Inform!$F$2</definedName>
    <definedName name="CompNameE">[6]Inform!$G$2</definedName>
    <definedName name="CompNameE_21">[7]Inform!$G$2</definedName>
    <definedName name="CompNameE_25">[7]Inform!$G$2</definedName>
    <definedName name="CompNameE_6">[8]Inform!$G$2</definedName>
    <definedName name="Cost_Category_National_ID" localSheetId="0">#REF!</definedName>
    <definedName name="Cost_Category_National_ID">#REF!</definedName>
    <definedName name="Cе511" localSheetId="0">#REF!</definedName>
    <definedName name="Cе511">#REF!</definedName>
    <definedName name="d">'[9]МТР Газ України'!$B$4</definedName>
    <definedName name="dCPIb" localSheetId="0">[10]попер_роз!#REF!</definedName>
    <definedName name="dCPIb">[10]попер_роз!#REF!</definedName>
    <definedName name="dPPIb" localSheetId="0">[10]попер_роз!#REF!</definedName>
    <definedName name="dPPIb">[10]попер_роз!#REF!</definedName>
    <definedName name="ds">'[11]7  Інші витрати'!#REF!</definedName>
    <definedName name="Fact_Type_ID" localSheetId="0">#REF!</definedName>
    <definedName name="Fact_Type_ID">#REF!</definedName>
    <definedName name="G">'[12]МТР Газ України'!$B$1</definedName>
    <definedName name="ij1sssss" localSheetId="0">'[13]7  Інші витрати'!#REF!</definedName>
    <definedName name="ij1sssss">'[13]7  Інші витрати'!#REF!</definedName>
    <definedName name="LastItem">[14]Лист1!$A$1</definedName>
    <definedName name="Load">'[15]МТР Газ України'!$B$4</definedName>
    <definedName name="Load_ID">'[16]МТР Газ України'!$B$4</definedName>
    <definedName name="Load_ID_10" localSheetId="0">'[17]7  Інші витрати'!#REF!</definedName>
    <definedName name="Load_ID_10">'[17]7  Інші витрати'!#REF!</definedName>
    <definedName name="Load_ID_11">'[18]МТР Газ України'!$B$4</definedName>
    <definedName name="Load_ID_12">'[18]МТР Газ України'!$B$4</definedName>
    <definedName name="Load_ID_13">'[18]МТР Газ України'!$B$4</definedName>
    <definedName name="Load_ID_14">'[18]МТР Газ України'!$B$4</definedName>
    <definedName name="Load_ID_15">'[18]МТР Газ України'!$B$4</definedName>
    <definedName name="Load_ID_16">'[18]МТР Газ України'!$B$4</definedName>
    <definedName name="Load_ID_17">'[18]МТР Газ України'!$B$4</definedName>
    <definedName name="Load_ID_18">'[19]МТР Газ України'!$B$4</definedName>
    <definedName name="Load_ID_19">'[20]МТР Газ України'!$B$4</definedName>
    <definedName name="Load_ID_20">'[19]МТР Газ України'!$B$4</definedName>
    <definedName name="Load_ID_200">'[15]МТР Газ України'!$B$4</definedName>
    <definedName name="Load_ID_21">'[21]МТР Газ України'!$B$4</definedName>
    <definedName name="Load_ID_23">'[20]МТР Газ України'!$B$4</definedName>
    <definedName name="Load_ID_25">'[21]МТР Газ України'!$B$4</definedName>
    <definedName name="Load_ID_542">'[22]МТР Газ України'!$B$4</definedName>
    <definedName name="Load_ID_6">'[18]МТР Газ України'!$B$4</definedName>
    <definedName name="OpDate">[6]Inform!$E$5</definedName>
    <definedName name="OpDate_21">[7]Inform!$E$5</definedName>
    <definedName name="OpDate_25">[7]Inform!$E$5</definedName>
    <definedName name="OpDate_6">[8]Inform!$E$5</definedName>
    <definedName name="QR">[23]Inform!$E$5</definedName>
    <definedName name="qw">[5]Inform!$E$5</definedName>
    <definedName name="qwert">[5]Inform!$G$2</definedName>
    <definedName name="qwerty">'[4]МТР Газ України'!$B$4</definedName>
    <definedName name="ShowFil">[14]!ShowFil</definedName>
    <definedName name="SU_ID" localSheetId="0">#REF!</definedName>
    <definedName name="SU_ID">#REF!</definedName>
    <definedName name="Time_ID">'[16]МТР Газ України'!$B$1</definedName>
    <definedName name="Time_ID_10" localSheetId="0">'[17]7  Інші витрати'!#REF!</definedName>
    <definedName name="Time_ID_10">'[17]7  Інші витрати'!#REF!</definedName>
    <definedName name="Time_ID_11">'[18]МТР Газ України'!$B$1</definedName>
    <definedName name="Time_ID_12">'[18]МТР Газ України'!$B$1</definedName>
    <definedName name="Time_ID_13">'[18]МТР Газ України'!$B$1</definedName>
    <definedName name="Time_ID_14">'[18]МТР Газ України'!$B$1</definedName>
    <definedName name="Time_ID_15">'[18]МТР Газ України'!$B$1</definedName>
    <definedName name="Time_ID_16">'[18]МТР Газ України'!$B$1</definedName>
    <definedName name="Time_ID_17">'[18]МТР Газ України'!$B$1</definedName>
    <definedName name="Time_ID_18">'[19]МТР Газ України'!$B$1</definedName>
    <definedName name="Time_ID_19">'[20]МТР Газ України'!$B$1</definedName>
    <definedName name="Time_ID_20">'[19]МТР Газ України'!$B$1</definedName>
    <definedName name="Time_ID_21">'[21]МТР Газ України'!$B$1</definedName>
    <definedName name="Time_ID_23">'[20]МТР Газ України'!$B$1</definedName>
    <definedName name="Time_ID_25">'[21]МТР Газ України'!$B$1</definedName>
    <definedName name="Time_ID_6">'[18]МТР Газ України'!$B$1</definedName>
    <definedName name="Time_ID0">'[16]МТР Газ України'!$F$1</definedName>
    <definedName name="Time_ID0_10" localSheetId="0">'[17]7  Інші витрати'!#REF!</definedName>
    <definedName name="Time_ID0_10">'[17]7  Інші витрати'!#REF!</definedName>
    <definedName name="Time_ID0_11">'[18]МТР Газ України'!$F$1</definedName>
    <definedName name="Time_ID0_12">'[18]МТР Газ України'!$F$1</definedName>
    <definedName name="Time_ID0_13">'[18]МТР Газ України'!$F$1</definedName>
    <definedName name="Time_ID0_14">'[18]МТР Газ України'!$F$1</definedName>
    <definedName name="Time_ID0_15">'[18]МТР Газ України'!$F$1</definedName>
    <definedName name="Time_ID0_16">'[18]МТР Газ України'!$F$1</definedName>
    <definedName name="Time_ID0_17">'[18]МТР Газ України'!$F$1</definedName>
    <definedName name="Time_ID0_18">'[19]МТР Газ України'!$F$1</definedName>
    <definedName name="Time_ID0_19">'[20]МТР Газ України'!$F$1</definedName>
    <definedName name="Time_ID0_20">'[19]МТР Газ України'!$F$1</definedName>
    <definedName name="Time_ID0_21">'[21]МТР Газ України'!$F$1</definedName>
    <definedName name="Time_ID0_23">'[20]МТР Газ України'!$F$1</definedName>
    <definedName name="Time_ID0_25">'[21]МТР Газ України'!$F$1</definedName>
    <definedName name="Time_ID0_6">'[18]МТР Газ України'!$F$1</definedName>
    <definedName name="ttttttt" localSheetId="0">#REF!</definedName>
    <definedName name="ttttttt">#REF!</definedName>
    <definedName name="Unit">[6]Inform!$E$38</definedName>
    <definedName name="Unit_21">[7]Inform!$E$38</definedName>
    <definedName name="Unit_25">[7]Inform!$E$38</definedName>
    <definedName name="Unit_6">[8]Inform!$E$38</definedName>
    <definedName name="WQER">'[24]МТР Газ України'!$B$4</definedName>
    <definedName name="wr">'[24]МТР Газ України'!$B$4</definedName>
    <definedName name="yyyy" localSheetId="0">#REF!</definedName>
    <definedName name="yyyy">#REF!</definedName>
    <definedName name="zx">'[4]МТР Газ України'!$F$1</definedName>
    <definedName name="zxc">[5]Inform!$E$38</definedName>
    <definedName name="а" localSheetId="0">'[13]7  Інші витрати'!#REF!</definedName>
    <definedName name="а">'[13]7  Інші витрати'!#REF!</definedName>
    <definedName name="ав" localSheetId="0">#REF!</definedName>
    <definedName name="ав">#REF!</definedName>
    <definedName name="аен">'[24]МТР Газ України'!$B$4</definedName>
    <definedName name="_xlnm.Database">'[25]Ener '!$A$1:$G$2645</definedName>
    <definedName name="в">'[26]МТР Газ України'!$F$1</definedName>
    <definedName name="ватт" localSheetId="0">'[27]БАЗА  '!#REF!</definedName>
    <definedName name="ватт">'[27]БАЗА  '!#REF!</definedName>
    <definedName name="Д">'[15]МТР Газ України'!$B$4</definedName>
    <definedName name="е" localSheetId="0">#REF!</definedName>
    <definedName name="е">#REF!</definedName>
    <definedName name="є" localSheetId="0">#REF!</definedName>
    <definedName name="є">#REF!</definedName>
    <definedName name="_xlnm.Print_Titles" localSheetId="0">'Фінансовий план'!$35:$37</definedName>
    <definedName name="Заголовки_для_печати_МИ">'[28]1993'!$A$1:$IV$3,'[28]1993'!$A$1:$A$65536</definedName>
    <definedName name="і">[29]Inform!$F$2</definedName>
    <definedName name="ів" localSheetId="0">#REF!</definedName>
    <definedName name="ів">#REF!</definedName>
    <definedName name="ів___0" localSheetId="0">#REF!</definedName>
    <definedName name="ів___0">#REF!</definedName>
    <definedName name="ів_22" localSheetId="0">#REF!</definedName>
    <definedName name="ів_22">#REF!</definedName>
    <definedName name="ів_26" localSheetId="0">#REF!</definedName>
    <definedName name="ів_26">#REF!</definedName>
    <definedName name="іваіа" localSheetId="0">'[30]7  Інші витрати'!#REF!</definedName>
    <definedName name="іваіа">'[30]7  Інші витрати'!#REF!</definedName>
    <definedName name="іваф" localSheetId="0">#REF!</definedName>
    <definedName name="іваф">#REF!</definedName>
    <definedName name="івів">'[12]МТР Газ України'!$B$1</definedName>
    <definedName name="іцу">[23]Inform!$G$2</definedName>
    <definedName name="йуц" localSheetId="0">#REF!</definedName>
    <definedName name="йуц">#REF!</definedName>
    <definedName name="йцу" localSheetId="0">#REF!</definedName>
    <definedName name="йцу">#REF!</definedName>
    <definedName name="йцуйй" localSheetId="0">#REF!</definedName>
    <definedName name="йцуйй">#REF!</definedName>
    <definedName name="йцукц" localSheetId="0">'[30]7  Інші витрати'!#REF!</definedName>
    <definedName name="йцукц">'[30]7  Інші витрати'!#REF!</definedName>
    <definedName name="КЕ" localSheetId="0">#REF!</definedName>
    <definedName name="КЕ">#REF!</definedName>
    <definedName name="КЕ___0" localSheetId="0">#REF!</definedName>
    <definedName name="КЕ___0">#REF!</definedName>
    <definedName name="КЕ_22" localSheetId="0">#REF!</definedName>
    <definedName name="КЕ_22">#REF!</definedName>
    <definedName name="КЕ_26" localSheetId="0">#REF!</definedName>
    <definedName name="КЕ_26">#REF!</definedName>
    <definedName name="кен" localSheetId="0">#REF!</definedName>
    <definedName name="кен">#REF!</definedName>
    <definedName name="л" localSheetId="0">#REF!</definedName>
    <definedName name="л">#REF!</definedName>
    <definedName name="_xlnm.Print_Area" localSheetId="0">'Фінансовий план'!$A$2:$I$154</definedName>
    <definedName name="п" localSheetId="0">'[13]7  Інші витрати'!#REF!</definedName>
    <definedName name="п">'[13]7  Інші витрати'!#REF!</definedName>
    <definedName name="пдв">'[15]МТР Газ України'!$B$4</definedName>
    <definedName name="пдв_утг">'[15]МТР Газ України'!$F$1</definedName>
    <definedName name="План" localSheetId="0">#REF!</definedName>
    <definedName name="План">#REF!</definedName>
    <definedName name="Порівняльний_розрахунок_ціни_природного_газу__що_експортується____________________________________________________________________________________________________________________НАК__Нафтогаз_України___у_2005_році." localSheetId="0">#REF!</definedName>
    <definedName name="Порівняльний_розрахунок_ціни_природного_газу__що_експортується____________________________________________________________________________________________________________________НАК__Нафтогаз_України___у_2005_році.">#REF!</definedName>
    <definedName name="ппп">[31]Inform!$E$6</definedName>
    <definedName name="р" localSheetId="0">#REF!</definedName>
    <definedName name="р">#REF!</definedName>
    <definedName name="т">[32]Inform!$E$6</definedName>
    <definedName name="тариф">[33]Inform!$G$2</definedName>
    <definedName name="уйцукйцуйу" localSheetId="0">#REF!</definedName>
    <definedName name="уйцукйцуйу">#REF!</definedName>
    <definedName name="уке">[34]Inform!$G$2</definedName>
    <definedName name="УТГ">'[15]МТР Газ України'!$B$4</definedName>
    <definedName name="фів">'[24]МТР Газ України'!$B$4</definedName>
    <definedName name="фіваіф" localSheetId="0">'[30]7  Інші витрати'!#REF!</definedName>
    <definedName name="фіваіф">'[30]7  Інші витрати'!#REF!</definedName>
    <definedName name="фф">'[26]МТР Газ України'!$F$1</definedName>
    <definedName name="ц" localSheetId="0">'[13]7  Інші витрати'!#REF!</definedName>
    <definedName name="ц">'[13]7  Інші витрати'!#REF!</definedName>
    <definedName name="ччч" localSheetId="0">'[35]БАЗА  '!#REF!</definedName>
    <definedName name="ччч">'[35]БАЗА  '!#REF!</definedName>
    <definedName name="ш" localSheetId="0">#REF!</definedName>
    <definedName name="ш">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G47" i="1" l="1"/>
  <c r="I138" i="8"/>
  <c r="H138" i="8"/>
  <c r="G138" i="8"/>
  <c r="F138" i="8"/>
  <c r="E138" i="8"/>
  <c r="D138" i="8"/>
  <c r="I137" i="8"/>
  <c r="H137" i="8"/>
  <c r="G137" i="8"/>
  <c r="F137" i="8"/>
  <c r="E137" i="8"/>
  <c r="D137" i="8"/>
  <c r="F136" i="8"/>
  <c r="E136" i="8"/>
  <c r="D136" i="8"/>
  <c r="E135" i="8"/>
  <c r="D135" i="8"/>
  <c r="I128" i="8"/>
  <c r="H128" i="8"/>
  <c r="G128" i="8"/>
  <c r="F128" i="8"/>
  <c r="E128" i="8"/>
  <c r="D128" i="8"/>
  <c r="E117" i="8"/>
  <c r="D117" i="8"/>
  <c r="C117" i="8"/>
  <c r="E80" i="8"/>
  <c r="E78" i="8"/>
  <c r="E77" i="8"/>
  <c r="I73" i="8"/>
  <c r="H73" i="8"/>
  <c r="G73" i="8"/>
  <c r="F73" i="8"/>
  <c r="D73" i="8"/>
  <c r="C73" i="8"/>
  <c r="E70" i="8"/>
  <c r="E69" i="8"/>
  <c r="E68" i="8"/>
  <c r="E67" i="8"/>
  <c r="E66" i="8"/>
  <c r="E65" i="8"/>
  <c r="E64" i="8"/>
  <c r="E63" i="8"/>
  <c r="E62" i="8"/>
  <c r="E61" i="8"/>
  <c r="E60" i="8"/>
  <c r="E59" i="8"/>
  <c r="E58" i="8"/>
  <c r="E57" i="8"/>
  <c r="E56" i="8"/>
  <c r="E55" i="8"/>
  <c r="E73" i="8"/>
  <c r="E52" i="8"/>
  <c r="E51" i="8"/>
  <c r="E50" i="8"/>
  <c r="E49" i="8"/>
  <c r="E48" i="8"/>
  <c r="E47" i="8"/>
  <c r="E46" i="8"/>
  <c r="E45" i="8"/>
  <c r="K44" i="8"/>
  <c r="I44" i="8"/>
  <c r="H44" i="8"/>
  <c r="G44" i="8"/>
  <c r="F44" i="8"/>
  <c r="E44" i="8"/>
  <c r="D44" i="8"/>
  <c r="C44" i="8"/>
  <c r="E43" i="8"/>
  <c r="E42" i="8"/>
  <c r="E41" i="8"/>
  <c r="E40" i="8"/>
  <c r="I39" i="8"/>
  <c r="I72" i="8"/>
  <c r="I74" i="8"/>
  <c r="H39" i="8"/>
  <c r="H72" i="8"/>
  <c r="H74" i="8"/>
  <c r="G39" i="8"/>
  <c r="G72" i="8"/>
  <c r="G74" i="8"/>
  <c r="F39" i="8"/>
  <c r="F72" i="8"/>
  <c r="F74" i="8"/>
  <c r="D39" i="8"/>
  <c r="D72" i="8"/>
  <c r="D74" i="8"/>
  <c r="C39" i="8"/>
  <c r="C72" i="8"/>
  <c r="C74" i="8"/>
  <c r="F119" i="1"/>
  <c r="E39" i="8"/>
  <c r="E72" i="8"/>
  <c r="E74" i="8"/>
  <c r="E108" i="1"/>
  <c r="F108" i="1"/>
  <c r="D30" i="1"/>
  <c r="F64" i="1"/>
  <c r="D34" i="1"/>
  <c r="E34" i="1"/>
  <c r="F34" i="1"/>
  <c r="C64" i="1"/>
  <c r="E64" i="1"/>
  <c r="C119" i="1"/>
  <c r="D64" i="1"/>
  <c r="G129" i="1"/>
  <c r="G128" i="1"/>
  <c r="G127" i="1"/>
  <c r="G126" i="1"/>
  <c r="G123" i="1"/>
  <c r="G122" i="1"/>
  <c r="G121" i="1"/>
  <c r="G120" i="1"/>
  <c r="G119" i="1"/>
  <c r="G117" i="1"/>
  <c r="G116" i="1"/>
  <c r="G115" i="1"/>
  <c r="G114" i="1"/>
  <c r="G113" i="1"/>
  <c r="D108" i="1"/>
  <c r="C108" i="1"/>
  <c r="G71" i="1"/>
  <c r="G69" i="1"/>
  <c r="G68" i="1"/>
  <c r="G61" i="1"/>
  <c r="G57" i="1"/>
  <c r="G53" i="1"/>
  <c r="G49" i="1"/>
  <c r="G48" i="1"/>
  <c r="G46" i="1"/>
  <c r="G45" i="1"/>
  <c r="G42" i="1"/>
  <c r="G39" i="1"/>
  <c r="G35" i="1"/>
  <c r="C34" i="1"/>
  <c r="G31" i="1"/>
  <c r="G30" i="1"/>
  <c r="F29" i="1"/>
  <c r="E29" i="1"/>
  <c r="E63" i="1"/>
  <c r="E65" i="1"/>
  <c r="C29" i="1"/>
  <c r="C63" i="1"/>
  <c r="G34" i="1"/>
  <c r="G64" i="1"/>
  <c r="C65" i="1"/>
  <c r="G29" i="1"/>
  <c r="D29" i="1" l="1"/>
  <c r="D63" i="1" s="1"/>
  <c r="D65" i="1" s="1"/>
  <c r="F63" i="1"/>
  <c r="G63" i="1" l="1"/>
  <c r="F65" i="1"/>
  <c r="G65" i="1" s="1"/>
</calcChain>
</file>

<file path=xl/sharedStrings.xml><?xml version="1.0" encoding="utf-8"?>
<sst xmlns="http://schemas.openxmlformats.org/spreadsheetml/2006/main" count="342" uniqueCount="181">
  <si>
    <t>ПОГОДЖЕНО :</t>
  </si>
  <si>
    <t>ЗАТВЕРДЖЕНО :</t>
  </si>
  <si>
    <t>Додаток 1</t>
  </si>
  <si>
    <t>Керівник галузевого структурного підрозділу Чортківської міської ради</t>
  </si>
  <si>
    <t>Міський голова</t>
  </si>
  <si>
    <t>(посада керівника)</t>
  </si>
  <si>
    <t>(посада уповноваженої особи)</t>
  </si>
  <si>
    <t>Ірина МАЦЕВКО</t>
  </si>
  <si>
    <t xml:space="preserve"> </t>
  </si>
  <si>
    <t xml:space="preserve">                               Володимир ШМАТЬКО</t>
  </si>
  <si>
    <t>М. П. (підпис, ініціали, прізвище)</t>
  </si>
  <si>
    <t>дата</t>
  </si>
  <si>
    <t>х</t>
  </si>
  <si>
    <t>Уточнений</t>
  </si>
  <si>
    <t>Змінений</t>
  </si>
  <si>
    <t>зробити позначку "Х"</t>
  </si>
  <si>
    <t>Рік</t>
  </si>
  <si>
    <t>Коди</t>
  </si>
  <si>
    <t xml:space="preserve">Назва підприємства  </t>
  </si>
  <si>
    <t>КП "Чортків дім"</t>
  </si>
  <si>
    <t xml:space="preserve">за ЄДРПОУ </t>
  </si>
  <si>
    <t xml:space="preserve">Організаційно-правова форма </t>
  </si>
  <si>
    <t>Комунальне підприємство</t>
  </si>
  <si>
    <t>за КОПФГ</t>
  </si>
  <si>
    <t>Територія</t>
  </si>
  <si>
    <t>м.Чортків</t>
  </si>
  <si>
    <t>за КОАТУУ</t>
  </si>
  <si>
    <r>
      <t xml:space="preserve">Орган державного управління  </t>
    </r>
    <r>
      <rPr>
        <b/>
        <i/>
        <sz val="16"/>
        <rFont val="Times New Roman"/>
        <family val="1"/>
        <charset val="204"/>
      </rPr>
      <t xml:space="preserve"> </t>
    </r>
  </si>
  <si>
    <t>Міська рада</t>
  </si>
  <si>
    <t>за СПОДУ</t>
  </si>
  <si>
    <t xml:space="preserve">Галузь     </t>
  </si>
  <si>
    <t>за ЗКГНГ</t>
  </si>
  <si>
    <t xml:space="preserve">Вид економічної діяльності    </t>
  </si>
  <si>
    <t>Комплексне обслуговування об'єктів</t>
  </si>
  <si>
    <t xml:space="preserve">за КВЕД  </t>
  </si>
  <si>
    <t>81.10</t>
  </si>
  <si>
    <t xml:space="preserve">Одиниця виміру </t>
  </si>
  <si>
    <t>тис. грн.</t>
  </si>
  <si>
    <t>Форма власності</t>
  </si>
  <si>
    <t>Комунальна</t>
  </si>
  <si>
    <t>Середньооблікова кількість штатних працівників</t>
  </si>
  <si>
    <t>Стандарти звітності П(с)БОУ</t>
  </si>
  <si>
    <t xml:space="preserve">Місцезнаходження  </t>
  </si>
  <si>
    <t>вул.Сонячна,7 м.Чортків</t>
  </si>
  <si>
    <t>Стандарти звітності МСФЗ</t>
  </si>
  <si>
    <t xml:space="preserve">Телефон </t>
  </si>
  <si>
    <t>(03552)20894</t>
  </si>
  <si>
    <t>Прізвище та ініціали керівника</t>
  </si>
  <si>
    <t>Олійник Г.В.</t>
  </si>
  <si>
    <t>Найменування показника</t>
  </si>
  <si>
    <t xml:space="preserve">Код рядка </t>
  </si>
  <si>
    <t>У тому числі за кварталами планового року</t>
  </si>
  <si>
    <t xml:space="preserve">І  </t>
  </si>
  <si>
    <t xml:space="preserve">ІІ  </t>
  </si>
  <si>
    <t xml:space="preserve">ІІІ  </t>
  </si>
  <si>
    <t xml:space="preserve">ІV </t>
  </si>
  <si>
    <r>
      <rPr>
        <b/>
        <sz val="14"/>
        <color indexed="62"/>
        <rFont val="Times New Roman"/>
        <family val="1"/>
        <charset val="204"/>
      </rPr>
      <t>I.</t>
    </r>
    <r>
      <rPr>
        <b/>
        <sz val="14"/>
        <rFont val="Times New Roman"/>
        <family val="1"/>
        <charset val="204"/>
      </rPr>
      <t xml:space="preserve"> </t>
    </r>
    <r>
      <rPr>
        <b/>
        <sz val="14"/>
        <color indexed="62"/>
        <rFont val="Times New Roman"/>
        <family val="1"/>
        <charset val="204"/>
      </rPr>
      <t>Доходи і витрати від операційної діяльності</t>
    </r>
  </si>
  <si>
    <t>Дохід з місцевого бюджету за цільовим призначенням (програми та заходи за рахунок  фінансування та інших надходжень з місцевого бюджету), всього</t>
  </si>
  <si>
    <t>з них: з місцевого бюджету по програмах</t>
  </si>
  <si>
    <t xml:space="preserve"> інших надходжень з місцевого бюджету</t>
  </si>
  <si>
    <t>….</t>
  </si>
  <si>
    <t>За рахунок надходжень з державного бюджету</t>
  </si>
  <si>
    <t>За рахунок власних надходжень, що надійшли до КП з них:</t>
  </si>
  <si>
    <t xml:space="preserve"> надходження за платні послуги, що надаються КП згідно з їх основною діяльністю, (Шлюб за добу)</t>
  </si>
  <si>
    <t>надходження КП від додаткової (господарської) діяльності</t>
  </si>
  <si>
    <t>надходження КП за оренду майна та відшкодування витрат на обслуговування внітрішньобудинкових мереж</t>
  </si>
  <si>
    <t>надходження підприємству від реалізації в установленому порядку майна (крім нерухомого майна)</t>
  </si>
  <si>
    <t>надходження КП благодійних внесків, грантів та дарунків</t>
  </si>
  <si>
    <t>надходження КП від підприємств, організацій, фізичних осіб та від інших</t>
  </si>
  <si>
    <t>Інші надходження не заборонені законодавством (розшифрування)</t>
  </si>
  <si>
    <t>Видатки</t>
  </si>
  <si>
    <t>Заробітна плата</t>
  </si>
  <si>
    <t>Нарахування на оплату праці</t>
  </si>
  <si>
    <t>Предмети, матеріали, обладнання та інвентар</t>
  </si>
  <si>
    <t>Оплата послуг (крім комунальних)</t>
  </si>
  <si>
    <t>Видатки на відрядження</t>
  </si>
  <si>
    <t>Оплата комунальних послуг та енергоносіїв, у т.ч.:</t>
  </si>
  <si>
    <t>Оплата теплопостачання</t>
  </si>
  <si>
    <t>Оплата водопостачання та водовідведення</t>
  </si>
  <si>
    <t>Оплата електроенергії</t>
  </si>
  <si>
    <t>Оплата природного газу</t>
  </si>
  <si>
    <t>Оплата інших енергоносіїв</t>
  </si>
  <si>
    <t>Окремі заходи по реалізації державних (регіональних) програм, не віднесені до заходів розвитку</t>
  </si>
  <si>
    <t>Інші поточні видатки</t>
  </si>
  <si>
    <t>Придбання інших необоротних матеріальних активів</t>
  </si>
  <si>
    <t>Інші видатки, у т.ч.</t>
  </si>
  <si>
    <t>амортизація</t>
  </si>
  <si>
    <t>Резервний фонд</t>
  </si>
  <si>
    <t>Усього доходів</t>
  </si>
  <si>
    <t>Усього видатків</t>
  </si>
  <si>
    <t>Фінансовий результат</t>
  </si>
  <si>
    <t>IІ. Розрахунки з бюджетом</t>
  </si>
  <si>
    <t>Сплата податків та зборів до Державного бюджету України (податкові платежі)</t>
  </si>
  <si>
    <t>Сплата податків та зборів до місцевих бюджетів (податкові платежі)</t>
  </si>
  <si>
    <t>Інші податки, збори та платежі на користь держави</t>
  </si>
  <si>
    <t>Податкова заборгованість</t>
  </si>
  <si>
    <t>III. Інвестиційна діяльність</t>
  </si>
  <si>
    <t>Доходи від інвестиційної діяльності, у т.ч.:</t>
  </si>
  <si>
    <t>доходи з місцевого бюджету цільового фінансування по капітальних видатках</t>
  </si>
  <si>
    <t>доходи з державного бюджету цільового фінансування по капітальних видатках</t>
  </si>
  <si>
    <t>Капітальні інвестиції, у т.ч.:</t>
  </si>
  <si>
    <t>капітальне будівництво</t>
  </si>
  <si>
    <t>придбання (виготовлення) основних засобів</t>
  </si>
  <si>
    <t>придбання (виготовлення) інших необоротних матеріальних активів</t>
  </si>
  <si>
    <t>придбання (створення) нематеріальних активів</t>
  </si>
  <si>
    <t>модернізація, модифікація (добудова, дообладнання, реконструкція) основних засобів</t>
  </si>
  <si>
    <t>капітальний ремонт</t>
  </si>
  <si>
    <t>Вартість основних засобів</t>
  </si>
  <si>
    <t>IV. Фінансова діяльність</t>
  </si>
  <si>
    <t>Доходи від фінансової діяльності за зобов’язаннями, у т. ч.:</t>
  </si>
  <si>
    <t xml:space="preserve">кредити </t>
  </si>
  <si>
    <t>позики</t>
  </si>
  <si>
    <t>депозити</t>
  </si>
  <si>
    <t xml:space="preserve">Інші надходження </t>
  </si>
  <si>
    <t>Витрати від фінансової діяльності за зобов’язаннями, у т. ч.:</t>
  </si>
  <si>
    <t>Інші витрати</t>
  </si>
  <si>
    <t>V. Коефіцієнтний аналіз</t>
  </si>
  <si>
    <t>Валова рентабельність</t>
  </si>
  <si>
    <t>Коефіцієнт відношення капітальних інвестицій до амортизації</t>
  </si>
  <si>
    <t>Коефіцієнт відношення капітальних інвестицій до чистого доходу від реалізації продукції (товарів, робіт, послуг)</t>
  </si>
  <si>
    <t>Коефіцієнт зносу основних засобів</t>
  </si>
  <si>
    <t>VІ. Звіт про фінансовий стан</t>
  </si>
  <si>
    <t>Необоротні активи</t>
  </si>
  <si>
    <t>Оборотні активи</t>
  </si>
  <si>
    <t>Усього активи</t>
  </si>
  <si>
    <t>Дебіторська заборгованість</t>
  </si>
  <si>
    <t>Кредиторська заборгованість</t>
  </si>
  <si>
    <t>VII. Дані про персонал та оплата праці</t>
  </si>
  <si>
    <t>Середня кількість працівників (штатних працівників, зовнішніх сумісників та працівників, що працюють за цивільно-правовими договорами), у т.ч.:</t>
  </si>
  <si>
    <t>Керівник</t>
  </si>
  <si>
    <t>Інженери</t>
  </si>
  <si>
    <t>Адміністративно-управлінський персонал</t>
  </si>
  <si>
    <t>Робітничий персонал</t>
  </si>
  <si>
    <t>Інший персонал</t>
  </si>
  <si>
    <t>Фонд оплати праці, у т.ч.:</t>
  </si>
  <si>
    <t>Іженери</t>
  </si>
  <si>
    <t>Середньомісячні витрати на оплату праці одного працівника, у т.ч.:</t>
  </si>
  <si>
    <t>Заборгованість за заробітною платою, у т.ч.:</t>
  </si>
  <si>
    <r>
      <t>Начальник</t>
    </r>
    <r>
      <rPr>
        <sz val="14"/>
        <rFont val="Times New Roman"/>
        <family val="1"/>
        <charset val="204"/>
      </rPr>
      <t>___________________</t>
    </r>
  </si>
  <si>
    <t>_________________________</t>
  </si>
  <si>
    <t>Г.В. Олійник</t>
  </si>
  <si>
    <t xml:space="preserve">                                (посада)</t>
  </si>
  <si>
    <t xml:space="preserve">               (підпис)</t>
  </si>
  <si>
    <t xml:space="preserve">         (ініціали, прізвище)    </t>
  </si>
  <si>
    <r>
      <t xml:space="preserve">В. о. головного бухгалтера </t>
    </r>
    <r>
      <rPr>
        <sz val="14"/>
        <rFont val="Times New Roman"/>
        <family val="1"/>
        <charset val="204"/>
      </rPr>
      <t>___________________</t>
    </r>
  </si>
  <si>
    <t>І.М. Дубик</t>
  </si>
  <si>
    <t>Рік  202_</t>
  </si>
  <si>
    <t xml:space="preserve">Підприємство  </t>
  </si>
  <si>
    <t>м. Чортків</t>
  </si>
  <si>
    <t xml:space="preserve">Орган державного управління   </t>
  </si>
  <si>
    <t>Комплексне обслуговування обєктів</t>
  </si>
  <si>
    <t xml:space="preserve">за  КВЕД  </t>
  </si>
  <si>
    <t>Одиниця виміру</t>
  </si>
  <si>
    <t>тис.грн.</t>
  </si>
  <si>
    <t>комунальна</t>
  </si>
  <si>
    <t>Штатна чисельність працівників</t>
  </si>
  <si>
    <t>Місцезнаходження</t>
  </si>
  <si>
    <t>вул. Сонячна, 7 м. Чортків</t>
  </si>
  <si>
    <t xml:space="preserve">Прізвище та ініціали керівника  </t>
  </si>
  <si>
    <t>Факт наростаючим підсумком з початку року</t>
  </si>
  <si>
    <t>план</t>
  </si>
  <si>
    <t>факт</t>
  </si>
  <si>
    <t>виконання,%</t>
  </si>
  <si>
    <r>
      <rPr>
        <b/>
        <sz val="14"/>
        <color indexed="18"/>
        <rFont val="Times New Roman"/>
        <family val="1"/>
        <charset val="204"/>
      </rPr>
      <t xml:space="preserve">I. </t>
    </r>
    <r>
      <rPr>
        <b/>
        <sz val="14"/>
        <color indexed="62"/>
        <rFont val="Times New Roman"/>
        <family val="1"/>
        <charset val="204"/>
      </rPr>
      <t>Доходи і витрати від операційної діяльності</t>
    </r>
  </si>
  <si>
    <t>надходження КП за оренду майна</t>
  </si>
  <si>
    <t>-</t>
  </si>
  <si>
    <r>
      <t xml:space="preserve">Керівник </t>
    </r>
    <r>
      <rPr>
        <sz val="14"/>
        <rFont val="Times New Roman"/>
        <family val="1"/>
        <charset val="204"/>
      </rPr>
      <t>__</t>
    </r>
    <r>
      <rPr>
        <u/>
        <sz val="14"/>
        <rFont val="Times New Roman"/>
        <family val="1"/>
        <charset val="204"/>
      </rPr>
      <t xml:space="preserve">      </t>
    </r>
    <r>
      <rPr>
        <sz val="14"/>
        <rFont val="Times New Roman"/>
        <family val="1"/>
        <charset val="204"/>
      </rPr>
      <t>___________________</t>
    </r>
  </si>
  <si>
    <r>
      <t xml:space="preserve">в.о. головного бухгалтера </t>
    </r>
    <r>
      <rPr>
        <sz val="14"/>
        <rFont val="Times New Roman"/>
        <family val="1"/>
        <charset val="204"/>
      </rPr>
      <t>__</t>
    </r>
    <r>
      <rPr>
        <u/>
        <sz val="14"/>
        <rFont val="Times New Roman"/>
        <family val="1"/>
        <charset val="204"/>
      </rPr>
      <t xml:space="preserve">      </t>
    </r>
    <r>
      <rPr>
        <sz val="14"/>
        <rFont val="Times New Roman"/>
        <family val="1"/>
        <charset val="204"/>
      </rPr>
      <t>___________________</t>
    </r>
  </si>
  <si>
    <t>Списана безнадійна дебіторська заборгованість</t>
  </si>
  <si>
    <t>Проєкт</t>
  </si>
  <si>
    <r>
      <t xml:space="preserve">ФІНАНСОВИЙ ПЛАН ПІДПРИЄМСТВА НА  </t>
    </r>
    <r>
      <rPr>
        <b/>
        <u/>
        <sz val="14"/>
        <rFont val="Times New Roman"/>
        <family val="1"/>
        <charset val="204"/>
      </rPr>
      <t xml:space="preserve"> 2025</t>
    </r>
    <r>
      <rPr>
        <b/>
        <sz val="14"/>
        <rFont val="Times New Roman"/>
        <family val="1"/>
        <charset val="204"/>
      </rPr>
      <t xml:space="preserve">  рік</t>
    </r>
  </si>
  <si>
    <t>Факт минулого року 2023</t>
  </si>
  <si>
    <t>Фінансовий план поточного року (затверджений зі змінами) 2024</t>
  </si>
  <si>
    <t>Плановий рік  (усього)2025</t>
  </si>
  <si>
    <t>ЗВІТ ПРО ВИКОНАННЯ ФІНАНСОВОГО ПЛАНУ ПІДПРИЄМСТВА за 1 квартал  2025 року</t>
  </si>
  <si>
    <t>минулий рік 24</t>
  </si>
  <si>
    <t>поточний рік 25</t>
  </si>
  <si>
    <r>
      <t xml:space="preserve">Звітний період </t>
    </r>
    <r>
      <rPr>
        <u/>
        <sz val="14"/>
        <color indexed="10"/>
        <rFont val="Times New Roman"/>
        <family val="1"/>
        <charset val="204"/>
      </rPr>
      <t>(квартал,</t>
    </r>
    <r>
      <rPr>
        <sz val="14"/>
        <color indexed="10"/>
        <rFont val="Times New Roman"/>
        <family val="1"/>
        <charset val="204"/>
      </rPr>
      <t xml:space="preserve"> рік)</t>
    </r>
  </si>
  <si>
    <t>Додаток 10</t>
  </si>
  <si>
    <t>до рішнення міської ради</t>
  </si>
  <si>
    <t>від 23 травня 2025 року №2602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</si>
</sst>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5">
    <numFmt numFmtId="164" formatCode="_-* #,##0.00_₴_-;\-* #,##0.00_₴_-;_-* &quot;-&quot;??_₴_-;_-@_-"/>
    <numFmt numFmtId="165" formatCode="_(* #,##0_);_(* \(#,##0\);_(* &quot;-&quot;_);_(@_)"/>
    <numFmt numFmtId="166" formatCode="_(* #,##0.0_);_(* \(#,##0.0\);_(* &quot;-&quot;_);_(@_)"/>
    <numFmt numFmtId="167" formatCode="_(* #,##0.00_);_(* \(#,##0.00\);_(* &quot;-&quot;_);_(@_)"/>
    <numFmt numFmtId="168" formatCode="0.00;[Red]0.00"/>
    <numFmt numFmtId="169" formatCode="#,##0.0"/>
    <numFmt numFmtId="170" formatCode="_-* #,##0.00\ _г_р_н_._-;\-* #,##0.00\ _г_р_н_._-;_-* &quot;-&quot;??\ _г_р_н_._-;_-@_-"/>
    <numFmt numFmtId="171" formatCode="###\ ##0.000"/>
    <numFmt numFmtId="172" formatCode="_(&quot;$&quot;* #,##0.00_);_(&quot;$&quot;* \(#,##0.00\);_(&quot;$&quot;* &quot;-&quot;??_);_(@_)"/>
    <numFmt numFmtId="173" formatCode="_(* #,##0.00_);_(* \(#,##0.00\);_(* &quot;-&quot;??_);_(@_)"/>
    <numFmt numFmtId="174" formatCode="#,##0.00&quot;р.&quot;;\-#,##0.00&quot;р.&quot;"/>
    <numFmt numFmtId="175" formatCode="#,##0.0_ ;[Red]\-#,##0.0\ "/>
    <numFmt numFmtId="176" formatCode="_-* #,##0.00_р_._-;\-* #,##0.00_р_._-;_-* &quot;-&quot;??_р_._-;_-@_-"/>
    <numFmt numFmtId="177" formatCode="#,##0&quot;р.&quot;;[Red]\-#,##0&quot;р.&quot;"/>
    <numFmt numFmtId="178" formatCode="0.0;\(0.0\);\ ;\-"/>
  </numFmts>
  <fonts count="92">
    <font>
      <sz val="11"/>
      <color theme="1"/>
      <name val="Calibri"/>
      <family val="2"/>
      <charset val="204"/>
      <scheme val="minor"/>
    </font>
    <font>
      <sz val="10"/>
      <name val="Arial Cyr"/>
      <charset val="204"/>
    </font>
    <font>
      <sz val="16"/>
      <name val="Times New Roman"/>
      <family val="1"/>
      <charset val="204"/>
    </font>
    <font>
      <sz val="16"/>
      <color indexed="8"/>
      <name val="Times New Roman"/>
      <family val="1"/>
      <charset val="204"/>
    </font>
    <font>
      <sz val="14"/>
      <color indexed="8"/>
      <name val="Times New Roman"/>
      <family val="1"/>
      <charset val="204"/>
    </font>
    <font>
      <sz val="16"/>
      <color indexed="8"/>
      <name val="Times New Roman"/>
      <family val="1"/>
      <charset val="204"/>
    </font>
    <font>
      <sz val="14"/>
      <name val="Times New Roman"/>
      <family val="1"/>
      <charset val="204"/>
    </font>
    <font>
      <b/>
      <i/>
      <sz val="16"/>
      <name val="Times New Roman"/>
      <family val="1"/>
      <charset val="204"/>
    </font>
    <font>
      <b/>
      <sz val="14"/>
      <name val="Times New Roman"/>
      <family val="1"/>
      <charset val="204"/>
    </font>
    <font>
      <b/>
      <u/>
      <sz val="14"/>
      <name val="Times New Roman"/>
      <family val="1"/>
      <charset val="204"/>
    </font>
    <font>
      <b/>
      <sz val="14"/>
      <color indexed="8"/>
      <name val="Times New Roman"/>
      <family val="1"/>
      <charset val="204"/>
    </font>
    <font>
      <b/>
      <sz val="14"/>
      <color indexed="62"/>
      <name val="Times New Roman"/>
      <family val="1"/>
      <charset val="204"/>
    </font>
    <font>
      <b/>
      <sz val="14"/>
      <color indexed="10"/>
      <name val="Times New Roman"/>
      <family val="1"/>
      <charset val="204"/>
    </font>
    <font>
      <sz val="14"/>
      <color indexed="10"/>
      <name val="Times New Roman"/>
      <family val="1"/>
      <charset val="204"/>
    </font>
    <font>
      <strike/>
      <sz val="14"/>
      <color indexed="10"/>
      <name val="Times New Roman"/>
      <family val="1"/>
      <charset val="204"/>
    </font>
    <font>
      <strike/>
      <sz val="14"/>
      <color indexed="8"/>
      <name val="Times New Roman"/>
      <family val="1"/>
      <charset val="204"/>
    </font>
    <font>
      <i/>
      <sz val="14"/>
      <color indexed="8"/>
      <name val="Times New Roman"/>
      <family val="1"/>
      <charset val="204"/>
    </font>
    <font>
      <sz val="12"/>
      <name val="Times New Roman"/>
      <family val="1"/>
      <charset val="204"/>
    </font>
    <font>
      <sz val="10"/>
      <name val="Helv"/>
      <charset val="204"/>
    </font>
    <font>
      <sz val="11"/>
      <color indexed="8"/>
      <name val="Calibri"/>
      <family val="2"/>
      <charset val="204"/>
    </font>
    <font>
      <sz val="11"/>
      <color indexed="8"/>
      <name val="Arial Cyr"/>
      <family val="2"/>
      <charset val="204"/>
    </font>
    <font>
      <sz val="11"/>
      <color indexed="9"/>
      <name val="Calibri"/>
      <family val="2"/>
      <charset val="204"/>
    </font>
    <font>
      <sz val="11"/>
      <color indexed="9"/>
      <name val="Arial Cyr"/>
      <family val="2"/>
      <charset val="204"/>
    </font>
    <font>
      <sz val="11"/>
      <color indexed="20"/>
      <name val="Calibri"/>
      <family val="2"/>
      <charset val="204"/>
    </font>
    <font>
      <b/>
      <sz val="11"/>
      <color indexed="52"/>
      <name val="Calibri"/>
      <family val="2"/>
      <charset val="204"/>
    </font>
    <font>
      <b/>
      <sz val="11"/>
      <color indexed="9"/>
      <name val="Calibri"/>
      <family val="2"/>
      <charset val="204"/>
    </font>
    <font>
      <b/>
      <sz val="12"/>
      <name val="Arial"/>
      <family val="2"/>
      <charset val="204"/>
    </font>
    <font>
      <sz val="10"/>
      <name val="Arial"/>
      <family val="2"/>
      <charset val="204"/>
    </font>
    <font>
      <i/>
      <sz val="11"/>
      <color indexed="23"/>
      <name val="Calibri"/>
      <family val="2"/>
      <charset val="204"/>
    </font>
    <font>
      <sz val="10"/>
      <name val="FreeSet"/>
      <family val="2"/>
    </font>
    <font>
      <sz val="11"/>
      <color indexed="17"/>
      <name val="Calibri"/>
      <family val="2"/>
      <charset val="204"/>
    </font>
    <font>
      <b/>
      <sz val="15"/>
      <color indexed="56"/>
      <name val="Calibri"/>
      <family val="2"/>
      <charset val="204"/>
    </font>
    <font>
      <b/>
      <sz val="13"/>
      <color indexed="56"/>
      <name val="Calibri"/>
      <family val="2"/>
      <charset val="204"/>
    </font>
    <font>
      <b/>
      <sz val="11"/>
      <color indexed="56"/>
      <name val="Calibri"/>
      <family val="2"/>
      <charset val="204"/>
    </font>
    <font>
      <u/>
      <sz val="10"/>
      <color indexed="12"/>
      <name val="Arial"/>
      <family val="2"/>
      <charset val="204"/>
    </font>
    <font>
      <sz val="11"/>
      <color indexed="62"/>
      <name val="Calibri"/>
      <family val="2"/>
      <charset val="204"/>
    </font>
    <font>
      <b/>
      <sz val="14"/>
      <name val="Arial"/>
      <family val="2"/>
      <charset val="204"/>
    </font>
    <font>
      <b/>
      <sz val="12"/>
      <color indexed="9"/>
      <name val="Arial"/>
      <family val="2"/>
      <charset val="204"/>
    </font>
    <font>
      <b/>
      <i/>
      <sz val="14"/>
      <name val="Arial"/>
      <family val="2"/>
      <charset val="204"/>
    </font>
    <font>
      <b/>
      <i/>
      <sz val="14"/>
      <color indexed="9"/>
      <name val="Arial"/>
      <family val="2"/>
      <charset val="204"/>
    </font>
    <font>
      <b/>
      <i/>
      <sz val="12"/>
      <color indexed="9"/>
      <name val="Arial"/>
      <family val="2"/>
      <charset val="204"/>
    </font>
    <font>
      <b/>
      <sz val="11"/>
      <name val="Arial"/>
      <family val="2"/>
      <charset val="204"/>
    </font>
    <font>
      <b/>
      <sz val="11"/>
      <color indexed="9"/>
      <name val="Arial"/>
      <family val="2"/>
      <charset val="204"/>
    </font>
    <font>
      <sz val="12"/>
      <color indexed="9"/>
      <name val="Bookman Old Style"/>
      <family val="1"/>
      <charset val="204"/>
    </font>
    <font>
      <sz val="11"/>
      <name val="Arial"/>
      <family val="2"/>
      <charset val="204"/>
    </font>
    <font>
      <sz val="11"/>
      <color indexed="9"/>
      <name val="Arial"/>
      <family val="2"/>
      <charset val="204"/>
    </font>
    <font>
      <i/>
      <sz val="11"/>
      <name val="Arial"/>
      <family val="2"/>
      <charset val="204"/>
    </font>
    <font>
      <b/>
      <i/>
      <sz val="11"/>
      <color indexed="9"/>
      <name val="Arial"/>
      <family val="2"/>
      <charset val="204"/>
    </font>
    <font>
      <sz val="11"/>
      <color indexed="52"/>
      <name val="Calibri"/>
      <family val="2"/>
      <charset val="204"/>
    </font>
    <font>
      <sz val="11"/>
      <color indexed="60"/>
      <name val="Calibri"/>
      <family val="2"/>
      <charset val="204"/>
    </font>
    <font>
      <b/>
      <sz val="10"/>
      <name val="Arial"/>
      <family val="2"/>
      <charset val="204"/>
    </font>
    <font>
      <b/>
      <sz val="11"/>
      <color indexed="63"/>
      <name val="Calibri"/>
      <family val="2"/>
      <charset val="204"/>
    </font>
    <font>
      <b/>
      <sz val="18"/>
      <color indexed="56"/>
      <name val="Cambria"/>
      <family val="2"/>
      <charset val="204"/>
    </font>
    <font>
      <b/>
      <sz val="11"/>
      <color indexed="8"/>
      <name val="Calibri"/>
      <family val="2"/>
      <charset val="204"/>
    </font>
    <font>
      <sz val="11"/>
      <color indexed="10"/>
      <name val="Calibri"/>
      <family val="2"/>
      <charset val="204"/>
    </font>
    <font>
      <sz val="11"/>
      <color indexed="62"/>
      <name val="Arial Cyr"/>
      <family val="2"/>
      <charset val="204"/>
    </font>
    <font>
      <b/>
      <sz val="11"/>
      <color indexed="63"/>
      <name val="Arial Cyr"/>
      <family val="2"/>
      <charset val="204"/>
    </font>
    <font>
      <b/>
      <sz val="11"/>
      <color indexed="52"/>
      <name val="Arial Cyr"/>
      <family val="2"/>
      <charset val="204"/>
    </font>
    <font>
      <b/>
      <sz val="15"/>
      <color indexed="56"/>
      <name val="Arial Cyr"/>
      <family val="2"/>
      <charset val="204"/>
    </font>
    <font>
      <b/>
      <sz val="13"/>
      <color indexed="56"/>
      <name val="Arial Cyr"/>
      <family val="2"/>
      <charset val="204"/>
    </font>
    <font>
      <b/>
      <sz val="11"/>
      <color indexed="56"/>
      <name val="Arial Cyr"/>
      <family val="2"/>
      <charset val="204"/>
    </font>
    <font>
      <b/>
      <sz val="11"/>
      <color indexed="8"/>
      <name val="Arial Cyr"/>
      <family val="2"/>
      <charset val="204"/>
    </font>
    <font>
      <b/>
      <sz val="11"/>
      <color indexed="9"/>
      <name val="Arial Cyr"/>
      <family val="2"/>
      <charset val="204"/>
    </font>
    <font>
      <sz val="11"/>
      <color indexed="60"/>
      <name val="Arial Cyr"/>
      <family val="2"/>
      <charset val="204"/>
    </font>
    <font>
      <sz val="10"/>
      <name val="Arial Cyr"/>
      <family val="2"/>
      <charset val="204"/>
    </font>
    <font>
      <sz val="11"/>
      <color indexed="20"/>
      <name val="Arial Cyr"/>
      <family val="2"/>
      <charset val="204"/>
    </font>
    <font>
      <i/>
      <sz val="11"/>
      <color indexed="23"/>
      <name val="Arial Cyr"/>
      <family val="2"/>
      <charset val="204"/>
    </font>
    <font>
      <sz val="12"/>
      <name val="Arial Cyr"/>
      <family val="2"/>
      <charset val="204"/>
    </font>
    <font>
      <sz val="11"/>
      <color indexed="52"/>
      <name val="Arial Cyr"/>
      <family val="2"/>
      <charset val="204"/>
    </font>
    <font>
      <sz val="10"/>
      <name val="Helv"/>
    </font>
    <font>
      <sz val="11"/>
      <color indexed="10"/>
      <name val="Arial Cyr"/>
      <family val="2"/>
      <charset val="204"/>
    </font>
    <font>
      <sz val="12"/>
      <name val="Journal"/>
    </font>
    <font>
      <sz val="11"/>
      <color indexed="17"/>
      <name val="Arial Cyr"/>
      <family val="2"/>
      <charset val="204"/>
    </font>
    <font>
      <sz val="10"/>
      <name val="Tahoma"/>
      <family val="2"/>
      <charset val="204"/>
    </font>
    <font>
      <sz val="10"/>
      <name val="Petersburg"/>
    </font>
    <font>
      <sz val="16"/>
      <color indexed="62"/>
      <name val="Times New Roman"/>
      <family val="1"/>
      <charset val="204"/>
    </font>
    <font>
      <sz val="14"/>
      <name val="Arial Cyr"/>
      <charset val="204"/>
    </font>
    <font>
      <sz val="14"/>
      <color indexed="55"/>
      <name val="Times New Roman"/>
      <family val="1"/>
      <charset val="204"/>
    </font>
    <font>
      <b/>
      <sz val="14"/>
      <color indexed="8"/>
      <name val="Times New Roman"/>
      <family val="1"/>
      <charset val="204"/>
    </font>
    <font>
      <sz val="14"/>
      <color indexed="8"/>
      <name val="Times New Roman"/>
      <family val="1"/>
      <charset val="204"/>
    </font>
    <font>
      <u/>
      <sz val="14"/>
      <name val="Times New Roman"/>
      <family val="1"/>
      <charset val="204"/>
    </font>
    <font>
      <b/>
      <sz val="14"/>
      <color indexed="18"/>
      <name val="Times New Roman"/>
      <family val="1"/>
      <charset val="204"/>
    </font>
    <font>
      <sz val="14"/>
      <color indexed="62"/>
      <name val="Times New Roman"/>
      <family val="1"/>
      <charset val="204"/>
    </font>
    <font>
      <strike/>
      <sz val="14"/>
      <color indexed="10"/>
      <name val="Times New Roman"/>
      <family val="1"/>
      <charset val="204"/>
    </font>
    <font>
      <i/>
      <sz val="14"/>
      <name val="Times New Roman"/>
      <family val="1"/>
      <charset val="204"/>
    </font>
    <font>
      <sz val="14"/>
      <color indexed="8"/>
      <name val="Arial Cyr"/>
      <charset val="204"/>
    </font>
    <font>
      <sz val="16"/>
      <color indexed="10"/>
      <name val="Times New Roman"/>
      <family val="1"/>
      <charset val="204"/>
    </font>
    <font>
      <u/>
      <sz val="14"/>
      <color indexed="10"/>
      <name val="Times New Roman"/>
      <family val="1"/>
      <charset val="204"/>
    </font>
    <font>
      <sz val="12"/>
      <color indexed="10"/>
      <name val="Times New Roman"/>
      <family val="1"/>
      <charset val="204"/>
    </font>
    <font>
      <b/>
      <i/>
      <sz val="14"/>
      <color indexed="8"/>
      <name val="Times New Roman"/>
      <family val="1"/>
      <charset val="204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</fonts>
  <fills count="28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9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47"/>
        <bgColor indexed="64"/>
      </patternFill>
    </fill>
    <fill>
      <patternFill patternType="solid">
        <fgColor indexed="41"/>
        <bgColor indexed="64"/>
      </patternFill>
    </fill>
    <fill>
      <patternFill patternType="solid">
        <fgColor indexed="22"/>
        <bgColor indexed="64"/>
      </patternFill>
    </fill>
  </fills>
  <borders count="22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353">
    <xf numFmtId="0" fontId="0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9" fillId="2" borderId="0" applyNumberFormat="0" applyBorder="0" applyAlignment="0" applyProtection="0"/>
    <xf numFmtId="0" fontId="19" fillId="3" borderId="0" applyNumberFormat="0" applyBorder="0" applyAlignment="0" applyProtection="0"/>
    <xf numFmtId="0" fontId="19" fillId="4" borderId="0" applyNumberFormat="0" applyBorder="0" applyAlignment="0" applyProtection="0"/>
    <xf numFmtId="0" fontId="19" fillId="5" borderId="0" applyNumberFormat="0" applyBorder="0" applyAlignment="0" applyProtection="0"/>
    <xf numFmtId="0" fontId="19" fillId="6" borderId="0" applyNumberFormat="0" applyBorder="0" applyAlignment="0" applyProtection="0"/>
    <xf numFmtId="0" fontId="19" fillId="7" borderId="0" applyNumberFormat="0" applyBorder="0" applyAlignment="0" applyProtection="0"/>
    <xf numFmtId="0" fontId="20" fillId="2" borderId="0" applyNumberFormat="0" applyBorder="0" applyAlignment="0" applyProtection="0"/>
    <xf numFmtId="0" fontId="19" fillId="2" borderId="0" applyNumberFormat="0" applyBorder="0" applyAlignment="0" applyProtection="0"/>
    <xf numFmtId="0" fontId="20" fillId="3" borderId="0" applyNumberFormat="0" applyBorder="0" applyAlignment="0" applyProtection="0"/>
    <xf numFmtId="0" fontId="19" fillId="3" borderId="0" applyNumberFormat="0" applyBorder="0" applyAlignment="0" applyProtection="0"/>
    <xf numFmtId="0" fontId="20" fillId="4" borderId="0" applyNumberFormat="0" applyBorder="0" applyAlignment="0" applyProtection="0"/>
    <xf numFmtId="0" fontId="19" fillId="4" borderId="0" applyNumberFormat="0" applyBorder="0" applyAlignment="0" applyProtection="0"/>
    <xf numFmtId="0" fontId="20" fillId="5" borderId="0" applyNumberFormat="0" applyBorder="0" applyAlignment="0" applyProtection="0"/>
    <xf numFmtId="0" fontId="19" fillId="5" borderId="0" applyNumberFormat="0" applyBorder="0" applyAlignment="0" applyProtection="0"/>
    <xf numFmtId="0" fontId="20" fillId="6" borderId="0" applyNumberFormat="0" applyBorder="0" applyAlignment="0" applyProtection="0"/>
    <xf numFmtId="0" fontId="19" fillId="6" borderId="0" applyNumberFormat="0" applyBorder="0" applyAlignment="0" applyProtection="0"/>
    <xf numFmtId="0" fontId="20" fillId="7" borderId="0" applyNumberFormat="0" applyBorder="0" applyAlignment="0" applyProtection="0"/>
    <xf numFmtId="0" fontId="19" fillId="7" borderId="0" applyNumberFormat="0" applyBorder="0" applyAlignment="0" applyProtection="0"/>
    <xf numFmtId="0" fontId="19" fillId="8" borderId="0" applyNumberFormat="0" applyBorder="0" applyAlignment="0" applyProtection="0"/>
    <xf numFmtId="0" fontId="19" fillId="9" borderId="0" applyNumberFormat="0" applyBorder="0" applyAlignment="0" applyProtection="0"/>
    <xf numFmtId="0" fontId="19" fillId="10" borderId="0" applyNumberFormat="0" applyBorder="0" applyAlignment="0" applyProtection="0"/>
    <xf numFmtId="0" fontId="19" fillId="5" borderId="0" applyNumberFormat="0" applyBorder="0" applyAlignment="0" applyProtection="0"/>
    <xf numFmtId="0" fontId="19" fillId="8" borderId="0" applyNumberFormat="0" applyBorder="0" applyAlignment="0" applyProtection="0"/>
    <xf numFmtId="0" fontId="19" fillId="11" borderId="0" applyNumberFormat="0" applyBorder="0" applyAlignment="0" applyProtection="0"/>
    <xf numFmtId="0" fontId="20" fillId="8" borderId="0" applyNumberFormat="0" applyBorder="0" applyAlignment="0" applyProtection="0"/>
    <xf numFmtId="0" fontId="19" fillId="8" borderId="0" applyNumberFormat="0" applyBorder="0" applyAlignment="0" applyProtection="0"/>
    <xf numFmtId="0" fontId="20" fillId="9" borderId="0" applyNumberFormat="0" applyBorder="0" applyAlignment="0" applyProtection="0"/>
    <xf numFmtId="0" fontId="19" fillId="9" borderId="0" applyNumberFormat="0" applyBorder="0" applyAlignment="0" applyProtection="0"/>
    <xf numFmtId="0" fontId="20" fillId="10" borderId="0" applyNumberFormat="0" applyBorder="0" applyAlignment="0" applyProtection="0"/>
    <xf numFmtId="0" fontId="19" fillId="10" borderId="0" applyNumberFormat="0" applyBorder="0" applyAlignment="0" applyProtection="0"/>
    <xf numFmtId="0" fontId="20" fillId="5" borderId="0" applyNumberFormat="0" applyBorder="0" applyAlignment="0" applyProtection="0"/>
    <xf numFmtId="0" fontId="19" fillId="5" borderId="0" applyNumberFormat="0" applyBorder="0" applyAlignment="0" applyProtection="0"/>
    <xf numFmtId="0" fontId="20" fillId="8" borderId="0" applyNumberFormat="0" applyBorder="0" applyAlignment="0" applyProtection="0"/>
    <xf numFmtId="0" fontId="19" fillId="8" borderId="0" applyNumberFormat="0" applyBorder="0" applyAlignment="0" applyProtection="0"/>
    <xf numFmtId="0" fontId="20" fillId="11" borderId="0" applyNumberFormat="0" applyBorder="0" applyAlignment="0" applyProtection="0"/>
    <xf numFmtId="0" fontId="19" fillId="11" borderId="0" applyNumberFormat="0" applyBorder="0" applyAlignment="0" applyProtection="0"/>
    <xf numFmtId="0" fontId="21" fillId="12" borderId="0" applyNumberFormat="0" applyBorder="0" applyAlignment="0" applyProtection="0"/>
    <xf numFmtId="0" fontId="21" fillId="9" borderId="0" applyNumberFormat="0" applyBorder="0" applyAlignment="0" applyProtection="0"/>
    <xf numFmtId="0" fontId="21" fillId="10" borderId="0" applyNumberFormat="0" applyBorder="0" applyAlignment="0" applyProtection="0"/>
    <xf numFmtId="0" fontId="21" fillId="13" borderId="0" applyNumberFormat="0" applyBorder="0" applyAlignment="0" applyProtection="0"/>
    <xf numFmtId="0" fontId="21" fillId="14" borderId="0" applyNumberFormat="0" applyBorder="0" applyAlignment="0" applyProtection="0"/>
    <xf numFmtId="0" fontId="21" fillId="15" borderId="0" applyNumberFormat="0" applyBorder="0" applyAlignment="0" applyProtection="0"/>
    <xf numFmtId="0" fontId="22" fillId="12" borderId="0" applyNumberFormat="0" applyBorder="0" applyAlignment="0" applyProtection="0"/>
    <xf numFmtId="0" fontId="21" fillId="12" borderId="0" applyNumberFormat="0" applyBorder="0" applyAlignment="0" applyProtection="0"/>
    <xf numFmtId="0" fontId="22" fillId="9" borderId="0" applyNumberFormat="0" applyBorder="0" applyAlignment="0" applyProtection="0"/>
    <xf numFmtId="0" fontId="21" fillId="9" borderId="0" applyNumberFormat="0" applyBorder="0" applyAlignment="0" applyProtection="0"/>
    <xf numFmtId="0" fontId="22" fillId="10" borderId="0" applyNumberFormat="0" applyBorder="0" applyAlignment="0" applyProtection="0"/>
    <xf numFmtId="0" fontId="21" fillId="10" borderId="0" applyNumberFormat="0" applyBorder="0" applyAlignment="0" applyProtection="0"/>
    <xf numFmtId="0" fontId="22" fillId="13" borderId="0" applyNumberFormat="0" applyBorder="0" applyAlignment="0" applyProtection="0"/>
    <xf numFmtId="0" fontId="21" fillId="13" borderId="0" applyNumberFormat="0" applyBorder="0" applyAlignment="0" applyProtection="0"/>
    <xf numFmtId="0" fontId="22" fillId="14" borderId="0" applyNumberFormat="0" applyBorder="0" applyAlignment="0" applyProtection="0"/>
    <xf numFmtId="0" fontId="21" fillId="14" borderId="0" applyNumberFormat="0" applyBorder="0" applyAlignment="0" applyProtection="0"/>
    <xf numFmtId="0" fontId="22" fillId="15" borderId="0" applyNumberFormat="0" applyBorder="0" applyAlignment="0" applyProtection="0"/>
    <xf numFmtId="0" fontId="21" fillId="15" borderId="0" applyNumberFormat="0" applyBorder="0" applyAlignment="0" applyProtection="0"/>
    <xf numFmtId="0" fontId="21" fillId="16" borderId="0" applyNumberFormat="0" applyBorder="0" applyAlignment="0" applyProtection="0"/>
    <xf numFmtId="0" fontId="21" fillId="17" borderId="0" applyNumberFormat="0" applyBorder="0" applyAlignment="0" applyProtection="0"/>
    <xf numFmtId="0" fontId="21" fillId="18" borderId="0" applyNumberFormat="0" applyBorder="0" applyAlignment="0" applyProtection="0"/>
    <xf numFmtId="0" fontId="21" fillId="13" borderId="0" applyNumberFormat="0" applyBorder="0" applyAlignment="0" applyProtection="0"/>
    <xf numFmtId="0" fontId="21" fillId="14" borderId="0" applyNumberFormat="0" applyBorder="0" applyAlignment="0" applyProtection="0"/>
    <xf numFmtId="0" fontId="21" fillId="19" borderId="0" applyNumberFormat="0" applyBorder="0" applyAlignment="0" applyProtection="0"/>
    <xf numFmtId="0" fontId="23" fillId="3" borderId="0" applyNumberFormat="0" applyBorder="0" applyAlignment="0" applyProtection="0"/>
    <xf numFmtId="0" fontId="24" fillId="20" borderId="1" applyNumberFormat="0" applyAlignment="0" applyProtection="0"/>
    <xf numFmtId="0" fontId="25" fillId="21" borderId="2" applyNumberFormat="0" applyAlignment="0" applyProtection="0"/>
    <xf numFmtId="49" fontId="26" fillId="0" borderId="3">
      <alignment horizontal="center" vertical="center"/>
      <protection locked="0"/>
    </xf>
    <xf numFmtId="49" fontId="26" fillId="0" borderId="3">
      <alignment horizontal="center" vertical="center"/>
      <protection locked="0"/>
    </xf>
    <xf numFmtId="49" fontId="26" fillId="0" borderId="3">
      <alignment horizontal="center" vertical="center"/>
      <protection locked="0"/>
    </xf>
    <xf numFmtId="49" fontId="26" fillId="0" borderId="3">
      <alignment horizontal="center" vertical="center"/>
      <protection locked="0"/>
    </xf>
    <xf numFmtId="49" fontId="26" fillId="0" borderId="3">
      <alignment horizontal="center" vertical="center"/>
      <protection locked="0"/>
    </xf>
    <xf numFmtId="49" fontId="26" fillId="0" borderId="3">
      <alignment horizontal="center" vertical="center"/>
      <protection locked="0"/>
    </xf>
    <xf numFmtId="49" fontId="26" fillId="0" borderId="3">
      <alignment horizontal="center" vertical="center"/>
      <protection locked="0"/>
    </xf>
    <xf numFmtId="49" fontId="26" fillId="0" borderId="3">
      <alignment horizontal="center" vertical="center"/>
      <protection locked="0"/>
    </xf>
    <xf numFmtId="49" fontId="26" fillId="0" borderId="3">
      <alignment horizontal="center" vertical="center"/>
      <protection locked="0"/>
    </xf>
    <xf numFmtId="49" fontId="26" fillId="0" borderId="3">
      <alignment horizontal="center" vertical="center"/>
      <protection locked="0"/>
    </xf>
    <xf numFmtId="49" fontId="26" fillId="0" borderId="3">
      <alignment horizontal="center" vertical="center"/>
      <protection locked="0"/>
    </xf>
    <xf numFmtId="49" fontId="26" fillId="0" borderId="3">
      <alignment horizontal="center" vertical="center"/>
      <protection locked="0"/>
    </xf>
    <xf numFmtId="49" fontId="26" fillId="0" borderId="3">
      <alignment horizontal="center" vertical="center"/>
      <protection locked="0"/>
    </xf>
    <xf numFmtId="170" fontId="27" fillId="0" borderId="0" applyFont="0" applyFill="0" applyBorder="0" applyAlignment="0" applyProtection="0"/>
    <xf numFmtId="49" fontId="27" fillId="0" borderId="3">
      <alignment horizontal="left" vertical="center"/>
      <protection locked="0"/>
    </xf>
    <xf numFmtId="49" fontId="27" fillId="0" borderId="3">
      <alignment horizontal="left" vertical="center"/>
      <protection locked="0"/>
    </xf>
    <xf numFmtId="49" fontId="27" fillId="0" borderId="3">
      <alignment horizontal="left" vertical="center"/>
      <protection locked="0"/>
    </xf>
    <xf numFmtId="49" fontId="27" fillId="0" borderId="3">
      <alignment horizontal="left" vertical="center"/>
      <protection locked="0"/>
    </xf>
    <xf numFmtId="49" fontId="27" fillId="0" borderId="3">
      <alignment horizontal="left" vertical="center"/>
      <protection locked="0"/>
    </xf>
    <xf numFmtId="49" fontId="27" fillId="0" borderId="3">
      <alignment horizontal="left" vertical="center"/>
      <protection locked="0"/>
    </xf>
    <xf numFmtId="49" fontId="27" fillId="0" borderId="3">
      <alignment horizontal="left" vertical="center"/>
      <protection locked="0"/>
    </xf>
    <xf numFmtId="49" fontId="27" fillId="0" borderId="3">
      <alignment horizontal="left" vertical="center"/>
      <protection locked="0"/>
    </xf>
    <xf numFmtId="49" fontId="27" fillId="0" borderId="3">
      <alignment horizontal="left" vertical="center"/>
      <protection locked="0"/>
    </xf>
    <xf numFmtId="49" fontId="27" fillId="0" borderId="3">
      <alignment horizontal="left" vertical="center"/>
      <protection locked="0"/>
    </xf>
    <xf numFmtId="49" fontId="27" fillId="0" borderId="3">
      <alignment horizontal="left" vertical="center"/>
      <protection locked="0"/>
    </xf>
    <xf numFmtId="49" fontId="27" fillId="0" borderId="3">
      <alignment horizontal="left" vertical="center"/>
      <protection locked="0"/>
    </xf>
    <xf numFmtId="49" fontId="27" fillId="0" borderId="3">
      <alignment horizontal="left" vertical="center"/>
      <protection locked="0"/>
    </xf>
    <xf numFmtId="49" fontId="27" fillId="0" borderId="3">
      <alignment horizontal="left" vertical="center"/>
      <protection locked="0"/>
    </xf>
    <xf numFmtId="49" fontId="27" fillId="0" borderId="3">
      <alignment horizontal="left" vertical="center"/>
      <protection locked="0"/>
    </xf>
    <xf numFmtId="49" fontId="27" fillId="0" borderId="3">
      <alignment horizontal="left" vertical="center"/>
      <protection locked="0"/>
    </xf>
    <xf numFmtId="49" fontId="27" fillId="0" borderId="3">
      <alignment horizontal="left" vertical="center"/>
      <protection locked="0"/>
    </xf>
    <xf numFmtId="0" fontId="28" fillId="0" borderId="0" applyNumberFormat="0" applyFill="0" applyBorder="0" applyAlignment="0" applyProtection="0"/>
    <xf numFmtId="171" fontId="29" fillId="0" borderId="0" applyAlignment="0">
      <alignment wrapText="1"/>
    </xf>
    <xf numFmtId="0" fontId="30" fillId="4" borderId="0" applyNumberFormat="0" applyBorder="0" applyAlignment="0" applyProtection="0"/>
    <xf numFmtId="0" fontId="31" fillId="0" borderId="4" applyNumberFormat="0" applyFill="0" applyAlignment="0" applyProtection="0"/>
    <xf numFmtId="0" fontId="32" fillId="0" borderId="5" applyNumberFormat="0" applyFill="0" applyAlignment="0" applyProtection="0"/>
    <xf numFmtId="0" fontId="33" fillId="0" borderId="6" applyNumberFormat="0" applyFill="0" applyAlignment="0" applyProtection="0"/>
    <xf numFmtId="0" fontId="33" fillId="0" borderId="0" applyNumberFormat="0" applyFill="0" applyBorder="0" applyAlignment="0" applyProtection="0"/>
    <xf numFmtId="0" fontId="34" fillId="0" borderId="0" applyNumberFormat="0" applyFill="0" applyBorder="0" applyAlignment="0" applyProtection="0">
      <alignment vertical="top"/>
      <protection locked="0"/>
    </xf>
    <xf numFmtId="0" fontId="35" fillId="7" borderId="1" applyNumberFormat="0" applyAlignment="0" applyProtection="0"/>
    <xf numFmtId="49" fontId="27" fillId="0" borderId="0" applyNumberFormat="0" applyFont="0" applyAlignment="0">
      <alignment vertical="top" wrapText="1"/>
      <protection locked="0"/>
    </xf>
    <xf numFmtId="49" fontId="27" fillId="0" borderId="0" applyNumberFormat="0" applyFont="0" applyAlignment="0">
      <alignment vertical="top" wrapText="1"/>
    </xf>
    <xf numFmtId="49" fontId="27" fillId="0" borderId="0" applyNumberFormat="0" applyFont="0" applyAlignment="0">
      <alignment vertical="top" wrapText="1"/>
    </xf>
    <xf numFmtId="49" fontId="27" fillId="0" borderId="0" applyNumberFormat="0" applyFont="0" applyAlignment="0">
      <alignment vertical="top" wrapText="1"/>
      <protection locked="0"/>
    </xf>
    <xf numFmtId="49" fontId="27" fillId="0" borderId="0" applyNumberFormat="0" applyFont="0" applyAlignment="0">
      <alignment vertical="top" wrapText="1"/>
    </xf>
    <xf numFmtId="49" fontId="27" fillId="0" borderId="0" applyNumberFormat="0" applyFont="0" applyAlignment="0">
      <alignment vertical="top" wrapText="1"/>
      <protection locked="0"/>
    </xf>
    <xf numFmtId="49" fontId="27" fillId="0" borderId="0" applyNumberFormat="0" applyFont="0" applyAlignment="0">
      <alignment vertical="top" wrapText="1"/>
    </xf>
    <xf numFmtId="49" fontId="27" fillId="0" borderId="0" applyNumberFormat="0" applyFont="0" applyAlignment="0">
      <alignment vertical="top" wrapText="1"/>
      <protection locked="0"/>
    </xf>
    <xf numFmtId="49" fontId="27" fillId="0" borderId="0" applyNumberFormat="0" applyFont="0" applyAlignment="0">
      <alignment vertical="top" wrapText="1"/>
      <protection locked="0"/>
    </xf>
    <xf numFmtId="49" fontId="27" fillId="0" borderId="0" applyNumberFormat="0" applyFont="0" applyAlignment="0">
      <alignment vertical="top" wrapText="1"/>
      <protection locked="0"/>
    </xf>
    <xf numFmtId="49" fontId="27" fillId="0" borderId="0" applyNumberFormat="0" applyFont="0" applyAlignment="0">
      <alignment vertical="top" wrapText="1"/>
      <protection locked="0"/>
    </xf>
    <xf numFmtId="49" fontId="27" fillId="0" borderId="0" applyNumberFormat="0" applyFont="0" applyAlignment="0">
      <alignment vertical="top" wrapText="1"/>
      <protection locked="0"/>
    </xf>
    <xf numFmtId="49" fontId="27" fillId="0" borderId="0" applyNumberFormat="0" applyFont="0" applyAlignment="0">
      <alignment vertical="top" wrapText="1"/>
      <protection locked="0"/>
    </xf>
    <xf numFmtId="49" fontId="27" fillId="0" borderId="0" applyNumberFormat="0" applyFont="0" applyAlignment="0">
      <alignment vertical="top" wrapText="1"/>
      <protection locked="0"/>
    </xf>
    <xf numFmtId="49" fontId="27" fillId="0" borderId="0" applyNumberFormat="0" applyFont="0" applyAlignment="0">
      <alignment vertical="top" wrapText="1"/>
      <protection locked="0"/>
    </xf>
    <xf numFmtId="49" fontId="27" fillId="0" borderId="0" applyNumberFormat="0" applyFont="0" applyAlignment="0">
      <alignment vertical="top" wrapText="1"/>
      <protection locked="0"/>
    </xf>
    <xf numFmtId="49" fontId="27" fillId="0" borderId="0" applyNumberFormat="0" applyFont="0" applyAlignment="0">
      <alignment vertical="top" wrapText="1"/>
      <protection locked="0"/>
    </xf>
    <xf numFmtId="49" fontId="27" fillId="0" borderId="0" applyNumberFormat="0" applyFont="0" applyAlignment="0">
      <alignment vertical="top" wrapText="1"/>
      <protection locked="0"/>
    </xf>
    <xf numFmtId="49" fontId="27" fillId="0" borderId="0" applyNumberFormat="0" applyFont="0" applyAlignment="0">
      <alignment vertical="top" wrapText="1"/>
      <protection locked="0"/>
    </xf>
    <xf numFmtId="49" fontId="27" fillId="0" borderId="0" applyNumberFormat="0" applyFont="0" applyAlignment="0">
      <alignment vertical="top" wrapText="1"/>
      <protection locked="0"/>
    </xf>
    <xf numFmtId="49" fontId="36" fillId="22" borderId="7">
      <alignment horizontal="left" vertical="center"/>
      <protection locked="0"/>
    </xf>
    <xf numFmtId="49" fontId="36" fillId="22" borderId="7">
      <alignment horizontal="left" vertical="center"/>
    </xf>
    <xf numFmtId="4" fontId="36" fillId="22" borderId="7">
      <alignment horizontal="right" vertical="center"/>
      <protection locked="0"/>
    </xf>
    <xf numFmtId="4" fontId="36" fillId="22" borderId="7">
      <alignment horizontal="right" vertical="center"/>
    </xf>
    <xf numFmtId="4" fontId="37" fillId="22" borderId="7">
      <alignment horizontal="right" vertical="center"/>
      <protection locked="0"/>
    </xf>
    <xf numFmtId="49" fontId="38" fillId="22" borderId="3">
      <alignment horizontal="left" vertical="center"/>
      <protection locked="0"/>
    </xf>
    <xf numFmtId="49" fontId="38" fillId="22" borderId="3">
      <alignment horizontal="left" vertical="center"/>
    </xf>
    <xf numFmtId="49" fontId="39" fillId="22" borderId="3">
      <alignment horizontal="left" vertical="center"/>
      <protection locked="0"/>
    </xf>
    <xf numFmtId="49" fontId="39" fillId="22" borderId="3">
      <alignment horizontal="left" vertical="center"/>
    </xf>
    <xf numFmtId="4" fontId="38" fillId="22" borderId="3">
      <alignment horizontal="right" vertical="center"/>
      <protection locked="0"/>
    </xf>
    <xf numFmtId="4" fontId="38" fillId="22" borderId="3">
      <alignment horizontal="right" vertical="center"/>
    </xf>
    <xf numFmtId="4" fontId="40" fillId="22" borderId="3">
      <alignment horizontal="right" vertical="center"/>
      <protection locked="0"/>
    </xf>
    <xf numFmtId="49" fontId="26" fillId="22" borderId="3">
      <alignment horizontal="left" vertical="center"/>
      <protection locked="0"/>
    </xf>
    <xf numFmtId="49" fontId="26" fillId="22" borderId="3">
      <alignment horizontal="left" vertical="center"/>
      <protection locked="0"/>
    </xf>
    <xf numFmtId="49" fontId="26" fillId="22" borderId="3">
      <alignment horizontal="left" vertical="center"/>
    </xf>
    <xf numFmtId="49" fontId="26" fillId="22" borderId="3">
      <alignment horizontal="left" vertical="center"/>
    </xf>
    <xf numFmtId="49" fontId="37" fillId="22" borderId="3">
      <alignment horizontal="left" vertical="center"/>
      <protection locked="0"/>
    </xf>
    <xf numFmtId="49" fontId="37" fillId="22" borderId="3">
      <alignment horizontal="left" vertical="center"/>
    </xf>
    <xf numFmtId="4" fontId="26" fillId="22" borderId="3">
      <alignment horizontal="right" vertical="center"/>
      <protection locked="0"/>
    </xf>
    <xf numFmtId="4" fontId="26" fillId="22" borderId="3">
      <alignment horizontal="right" vertical="center"/>
      <protection locked="0"/>
    </xf>
    <xf numFmtId="4" fontId="26" fillId="22" borderId="3">
      <alignment horizontal="right" vertical="center"/>
    </xf>
    <xf numFmtId="4" fontId="26" fillId="22" borderId="3">
      <alignment horizontal="right" vertical="center"/>
    </xf>
    <xf numFmtId="4" fontId="37" fillId="22" borderId="3">
      <alignment horizontal="right" vertical="center"/>
      <protection locked="0"/>
    </xf>
    <xf numFmtId="49" fontId="41" fillId="22" borderId="3">
      <alignment horizontal="left" vertical="center"/>
      <protection locked="0"/>
    </xf>
    <xf numFmtId="49" fontId="41" fillId="22" borderId="3">
      <alignment horizontal="left" vertical="center"/>
    </xf>
    <xf numFmtId="49" fontId="42" fillId="22" borderId="3">
      <alignment horizontal="left" vertical="center"/>
      <protection locked="0"/>
    </xf>
    <xf numFmtId="49" fontId="42" fillId="22" borderId="3">
      <alignment horizontal="left" vertical="center"/>
    </xf>
    <xf numFmtId="4" fontId="41" fillId="22" borderId="3">
      <alignment horizontal="right" vertical="center"/>
      <protection locked="0"/>
    </xf>
    <xf numFmtId="4" fontId="41" fillId="22" borderId="3">
      <alignment horizontal="right" vertical="center"/>
    </xf>
    <xf numFmtId="4" fontId="43" fillId="22" borderId="3">
      <alignment horizontal="right" vertical="center"/>
      <protection locked="0"/>
    </xf>
    <xf numFmtId="49" fontId="44" fillId="0" borderId="3">
      <alignment horizontal="left" vertical="center"/>
      <protection locked="0"/>
    </xf>
    <xf numFmtId="49" fontId="44" fillId="0" borderId="3">
      <alignment horizontal="left" vertical="center"/>
    </xf>
    <xf numFmtId="49" fontId="45" fillId="0" borderId="3">
      <alignment horizontal="left" vertical="center"/>
      <protection locked="0"/>
    </xf>
    <xf numFmtId="49" fontId="45" fillId="0" borderId="3">
      <alignment horizontal="left" vertical="center"/>
    </xf>
    <xf numFmtId="4" fontId="44" fillId="0" borderId="3">
      <alignment horizontal="right" vertical="center"/>
      <protection locked="0"/>
    </xf>
    <xf numFmtId="4" fontId="44" fillId="0" borderId="3">
      <alignment horizontal="right" vertical="center"/>
    </xf>
    <xf numFmtId="4" fontId="45" fillId="0" borderId="3">
      <alignment horizontal="right" vertical="center"/>
      <protection locked="0"/>
    </xf>
    <xf numFmtId="49" fontId="46" fillId="0" borderId="3">
      <alignment horizontal="left" vertical="center"/>
      <protection locked="0"/>
    </xf>
    <xf numFmtId="49" fontId="46" fillId="0" borderId="3">
      <alignment horizontal="left" vertical="center"/>
    </xf>
    <xf numFmtId="49" fontId="47" fillId="0" borderId="3">
      <alignment horizontal="left" vertical="center"/>
      <protection locked="0"/>
    </xf>
    <xf numFmtId="49" fontId="47" fillId="0" borderId="3">
      <alignment horizontal="left" vertical="center"/>
    </xf>
    <xf numFmtId="4" fontId="46" fillId="0" borderId="3">
      <alignment horizontal="right" vertical="center"/>
      <protection locked="0"/>
    </xf>
    <xf numFmtId="4" fontId="46" fillId="0" borderId="3">
      <alignment horizontal="right" vertical="center"/>
    </xf>
    <xf numFmtId="49" fontId="44" fillId="0" borderId="3">
      <alignment horizontal="left" vertical="center"/>
      <protection locked="0"/>
    </xf>
    <xf numFmtId="49" fontId="45" fillId="0" borderId="3">
      <alignment horizontal="left" vertical="center"/>
      <protection locked="0"/>
    </xf>
    <xf numFmtId="4" fontId="44" fillId="0" borderId="3">
      <alignment horizontal="right" vertical="center"/>
      <protection locked="0"/>
    </xf>
    <xf numFmtId="0" fontId="48" fillId="0" borderId="8" applyNumberFormat="0" applyFill="0" applyAlignment="0" applyProtection="0"/>
    <xf numFmtId="0" fontId="49" fillId="23" borderId="0" applyNumberFormat="0" applyBorder="0" applyAlignment="0" applyProtection="0"/>
    <xf numFmtId="0" fontId="27" fillId="0" borderId="0"/>
    <xf numFmtId="0" fontId="27" fillId="0" borderId="0"/>
    <xf numFmtId="0" fontId="1" fillId="24" borderId="9" applyNumberFormat="0" applyFont="0" applyAlignment="0" applyProtection="0"/>
    <xf numFmtId="4" fontId="50" fillId="25" borderId="3">
      <alignment horizontal="right" vertical="center"/>
      <protection locked="0"/>
    </xf>
    <xf numFmtId="4" fontId="50" fillId="26" borderId="3">
      <alignment horizontal="right" vertical="center"/>
      <protection locked="0"/>
    </xf>
    <xf numFmtId="4" fontId="50" fillId="27" borderId="3">
      <alignment horizontal="right" vertical="center"/>
      <protection locked="0"/>
    </xf>
    <xf numFmtId="0" fontId="51" fillId="20" borderId="10" applyNumberFormat="0" applyAlignment="0" applyProtection="0"/>
    <xf numFmtId="49" fontId="26" fillId="0" borderId="3">
      <alignment horizontal="left" vertical="center" wrapText="1"/>
      <protection locked="0"/>
    </xf>
    <xf numFmtId="49" fontId="26" fillId="0" borderId="3">
      <alignment horizontal="left" vertical="center" wrapText="1"/>
      <protection locked="0"/>
    </xf>
    <xf numFmtId="0" fontId="52" fillId="0" borderId="0" applyNumberFormat="0" applyFill="0" applyBorder="0" applyAlignment="0" applyProtection="0"/>
    <xf numFmtId="0" fontId="53" fillId="0" borderId="11" applyNumberFormat="0" applyFill="0" applyAlignment="0" applyProtection="0"/>
    <xf numFmtId="0" fontId="54" fillId="0" borderId="0" applyNumberFormat="0" applyFill="0" applyBorder="0" applyAlignment="0" applyProtection="0"/>
    <xf numFmtId="0" fontId="22" fillId="16" borderId="0" applyNumberFormat="0" applyBorder="0" applyAlignment="0" applyProtection="0"/>
    <xf numFmtId="0" fontId="21" fillId="16" borderId="0" applyNumberFormat="0" applyBorder="0" applyAlignment="0" applyProtection="0"/>
    <xf numFmtId="0" fontId="22" fillId="17" borderId="0" applyNumberFormat="0" applyBorder="0" applyAlignment="0" applyProtection="0"/>
    <xf numFmtId="0" fontId="21" fillId="17" borderId="0" applyNumberFormat="0" applyBorder="0" applyAlignment="0" applyProtection="0"/>
    <xf numFmtId="0" fontId="22" fillId="18" borderId="0" applyNumberFormat="0" applyBorder="0" applyAlignment="0" applyProtection="0"/>
    <xf numFmtId="0" fontId="21" fillId="18" borderId="0" applyNumberFormat="0" applyBorder="0" applyAlignment="0" applyProtection="0"/>
    <xf numFmtId="0" fontId="22" fillId="13" borderId="0" applyNumberFormat="0" applyBorder="0" applyAlignment="0" applyProtection="0"/>
    <xf numFmtId="0" fontId="21" fillId="13" borderId="0" applyNumberFormat="0" applyBorder="0" applyAlignment="0" applyProtection="0"/>
    <xf numFmtId="0" fontId="22" fillId="14" borderId="0" applyNumberFormat="0" applyBorder="0" applyAlignment="0" applyProtection="0"/>
    <xf numFmtId="0" fontId="21" fillId="14" borderId="0" applyNumberFormat="0" applyBorder="0" applyAlignment="0" applyProtection="0"/>
    <xf numFmtId="0" fontId="22" fillId="19" borderId="0" applyNumberFormat="0" applyBorder="0" applyAlignment="0" applyProtection="0"/>
    <xf numFmtId="0" fontId="21" fillId="19" borderId="0" applyNumberFormat="0" applyBorder="0" applyAlignment="0" applyProtection="0"/>
    <xf numFmtId="0" fontId="55" fillId="7" borderId="1" applyNumberFormat="0" applyAlignment="0" applyProtection="0"/>
    <xf numFmtId="0" fontId="35" fillId="7" borderId="1" applyNumberFormat="0" applyAlignment="0" applyProtection="0"/>
    <xf numFmtId="0" fontId="56" fillId="20" borderId="10" applyNumberFormat="0" applyAlignment="0" applyProtection="0"/>
    <xf numFmtId="0" fontId="51" fillId="20" borderId="10" applyNumberFormat="0" applyAlignment="0" applyProtection="0"/>
    <xf numFmtId="0" fontId="57" fillId="20" borderId="1" applyNumberFormat="0" applyAlignment="0" applyProtection="0"/>
    <xf numFmtId="0" fontId="24" fillId="20" borderId="1" applyNumberFormat="0" applyAlignment="0" applyProtection="0"/>
    <xf numFmtId="172" fontId="27" fillId="0" borderId="0" applyFont="0" applyFill="0" applyBorder="0" applyAlignment="0" applyProtection="0"/>
    <xf numFmtId="0" fontId="58" fillId="0" borderId="4" applyNumberFormat="0" applyFill="0" applyAlignment="0" applyProtection="0"/>
    <xf numFmtId="0" fontId="31" fillId="0" borderId="4" applyNumberFormat="0" applyFill="0" applyAlignment="0" applyProtection="0"/>
    <xf numFmtId="0" fontId="59" fillId="0" borderId="5" applyNumberFormat="0" applyFill="0" applyAlignment="0" applyProtection="0"/>
    <xf numFmtId="0" fontId="32" fillId="0" borderId="5" applyNumberFormat="0" applyFill="0" applyAlignment="0" applyProtection="0"/>
    <xf numFmtId="0" fontId="60" fillId="0" borderId="6" applyNumberFormat="0" applyFill="0" applyAlignment="0" applyProtection="0"/>
    <xf numFmtId="0" fontId="33" fillId="0" borderId="6" applyNumberFormat="0" applyFill="0" applyAlignment="0" applyProtection="0"/>
    <xf numFmtId="0" fontId="60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61" fillId="0" borderId="11" applyNumberFormat="0" applyFill="0" applyAlignment="0" applyProtection="0"/>
    <xf numFmtId="0" fontId="53" fillId="0" borderId="11" applyNumberFormat="0" applyFill="0" applyAlignment="0" applyProtection="0"/>
    <xf numFmtId="0" fontId="62" fillId="21" borderId="2" applyNumberFormat="0" applyAlignment="0" applyProtection="0"/>
    <xf numFmtId="0" fontId="25" fillId="21" borderId="2" applyNumberFormat="0" applyAlignment="0" applyProtection="0"/>
    <xf numFmtId="0" fontId="52" fillId="0" borderId="0" applyNumberFormat="0" applyFill="0" applyBorder="0" applyAlignment="0" applyProtection="0"/>
    <xf numFmtId="0" fontId="52" fillId="0" borderId="0" applyNumberFormat="0" applyFill="0" applyBorder="0" applyAlignment="0" applyProtection="0"/>
    <xf numFmtId="0" fontId="63" fillId="23" borderId="0" applyNumberFormat="0" applyBorder="0" applyAlignment="0" applyProtection="0"/>
    <xf numFmtId="0" fontId="49" fillId="23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7" fillId="0" borderId="0"/>
    <xf numFmtId="0" fontId="9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90" fillId="0" borderId="0"/>
    <xf numFmtId="0" fontId="19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4" fillId="0" borderId="0"/>
    <xf numFmtId="0" fontId="90" fillId="0" borderId="0"/>
    <xf numFmtId="0" fontId="90" fillId="0" borderId="0"/>
    <xf numFmtId="0" fontId="90" fillId="0" borderId="0"/>
    <xf numFmtId="0" fontId="90" fillId="0" borderId="0"/>
    <xf numFmtId="0" fontId="19" fillId="0" borderId="0"/>
    <xf numFmtId="0" fontId="90" fillId="0" borderId="0"/>
    <xf numFmtId="0" fontId="90" fillId="0" borderId="0"/>
    <xf numFmtId="0" fontId="90" fillId="0" borderId="0"/>
    <xf numFmtId="0" fontId="90" fillId="0" borderId="0"/>
    <xf numFmtId="0" fontId="90" fillId="0" borderId="0"/>
    <xf numFmtId="0" fontId="90" fillId="0" borderId="0"/>
    <xf numFmtId="0" fontId="90" fillId="0" borderId="0"/>
    <xf numFmtId="0" fontId="90" fillId="0" borderId="0"/>
    <xf numFmtId="0" fontId="19" fillId="0" borderId="0"/>
    <xf numFmtId="0" fontId="90" fillId="0" borderId="0"/>
    <xf numFmtId="0" fontId="27" fillId="0" borderId="0"/>
    <xf numFmtId="0" fontId="1" fillId="0" borderId="0"/>
    <xf numFmtId="0" fontId="27" fillId="0" borderId="0"/>
    <xf numFmtId="0" fontId="27" fillId="0" borderId="0" applyNumberFormat="0" applyFont="0" applyFill="0" applyBorder="0" applyAlignment="0" applyProtection="0">
      <alignment vertical="top"/>
    </xf>
    <xf numFmtId="0" fontId="27" fillId="0" borderId="0" applyNumberFormat="0" applyFont="0" applyFill="0" applyBorder="0" applyAlignment="0" applyProtection="0">
      <alignment vertical="top"/>
    </xf>
    <xf numFmtId="0" fontId="1" fillId="0" borderId="0"/>
    <xf numFmtId="0" fontId="27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7" fillId="0" borderId="0"/>
    <xf numFmtId="0" fontId="65" fillId="3" borderId="0" applyNumberFormat="0" applyBorder="0" applyAlignment="0" applyProtection="0"/>
    <xf numFmtId="0" fontId="23" fillId="3" borderId="0" applyNumberFormat="0" applyBorder="0" applyAlignment="0" applyProtection="0"/>
    <xf numFmtId="0" fontId="66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67" fillId="24" borderId="9" applyNumberFormat="0" applyFont="0" applyAlignment="0" applyProtection="0"/>
    <xf numFmtId="0" fontId="27" fillId="24" borderId="9" applyNumberFormat="0" applyFont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27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0" fontId="68" fillId="0" borderId="8" applyNumberFormat="0" applyFill="0" applyAlignment="0" applyProtection="0"/>
    <xf numFmtId="0" fontId="48" fillId="0" borderId="8" applyNumberFormat="0" applyFill="0" applyAlignment="0" applyProtection="0"/>
    <xf numFmtId="0" fontId="18" fillId="0" borderId="0"/>
    <xf numFmtId="0" fontId="69" fillId="0" borderId="0"/>
    <xf numFmtId="0" fontId="69" fillId="0" borderId="0"/>
    <xf numFmtId="0" fontId="69" fillId="0" borderId="0"/>
    <xf numFmtId="0" fontId="69" fillId="0" borderId="0"/>
    <xf numFmtId="0" fontId="69" fillId="0" borderId="0"/>
    <xf numFmtId="0" fontId="69" fillId="0" borderId="0"/>
    <xf numFmtId="0" fontId="70" fillId="0" borderId="0" applyNumberFormat="0" applyFill="0" applyBorder="0" applyAlignment="0" applyProtection="0"/>
    <xf numFmtId="0" fontId="54" fillId="0" borderId="0" applyNumberFormat="0" applyFill="0" applyBorder="0" applyAlignment="0" applyProtection="0"/>
    <xf numFmtId="165" fontId="71" fillId="0" borderId="0" applyFont="0" applyFill="0" applyBorder="0" applyAlignment="0" applyProtection="0"/>
    <xf numFmtId="173" fontId="71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7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75" fontId="1" fillId="0" borderId="0" applyFont="0" applyFill="0" applyBorder="0" applyAlignment="0" applyProtection="0"/>
    <xf numFmtId="175" fontId="1" fillId="0" borderId="0" applyFont="0" applyFill="0" applyBorder="0" applyAlignment="0" applyProtection="0"/>
    <xf numFmtId="176" fontId="1" fillId="0" borderId="0" applyFont="0" applyFill="0" applyBorder="0" applyAlignment="0" applyProtection="0"/>
    <xf numFmtId="170" fontId="19" fillId="0" borderId="0" applyFont="0" applyFill="0" applyBorder="0" applyAlignment="0" applyProtection="0"/>
    <xf numFmtId="170" fontId="19" fillId="0" borderId="0" applyFont="0" applyFill="0" applyBorder="0" applyAlignment="0" applyProtection="0"/>
    <xf numFmtId="170" fontId="19" fillId="0" borderId="0" applyFont="0" applyFill="0" applyBorder="0" applyAlignment="0" applyProtection="0"/>
    <xf numFmtId="177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0" fontId="72" fillId="4" borderId="0" applyNumberFormat="0" applyBorder="0" applyAlignment="0" applyProtection="0"/>
    <xf numFmtId="0" fontId="30" fillId="4" borderId="0" applyNumberFormat="0" applyBorder="0" applyAlignment="0" applyProtection="0"/>
    <xf numFmtId="178" fontId="73" fillId="22" borderId="12" applyFill="0" applyBorder="0">
      <alignment horizontal="center" vertical="center" wrapText="1"/>
      <protection locked="0"/>
    </xf>
    <xf numFmtId="171" fontId="74" fillId="0" borderId="0">
      <alignment wrapText="1"/>
    </xf>
    <xf numFmtId="171" fontId="29" fillId="0" borderId="0">
      <alignment wrapText="1"/>
    </xf>
  </cellStyleXfs>
  <cellXfs count="177">
    <xf numFmtId="0" fontId="0" fillId="0" borderId="0" xfId="0"/>
    <xf numFmtId="0" fontId="75" fillId="0" borderId="0" xfId="227" applyFont="1"/>
    <xf numFmtId="0" fontId="5" fillId="0" borderId="0" xfId="227" applyFont="1"/>
    <xf numFmtId="0" fontId="2" fillId="0" borderId="0" xfId="227" applyFont="1"/>
    <xf numFmtId="0" fontId="2" fillId="0" borderId="0" xfId="227" applyFont="1" applyAlignment="1">
      <alignment vertical="center"/>
    </xf>
    <xf numFmtId="0" fontId="76" fillId="0" borderId="0" xfId="227" applyFont="1"/>
    <xf numFmtId="0" fontId="77" fillId="0" borderId="0" xfId="227" applyFont="1" applyAlignment="1">
      <alignment vertical="center"/>
    </xf>
    <xf numFmtId="0" fontId="5" fillId="0" borderId="0" xfId="227" applyFont="1" applyAlignment="1">
      <alignment vertical="center"/>
    </xf>
    <xf numFmtId="0" fontId="77" fillId="0" borderId="0" xfId="227" applyFont="1" applyAlignment="1">
      <alignment vertical="center" wrapText="1"/>
    </xf>
    <xf numFmtId="0" fontId="6" fillId="0" borderId="0" xfId="227" applyFont="1" applyAlignment="1">
      <alignment vertical="center"/>
    </xf>
    <xf numFmtId="0" fontId="6" fillId="0" borderId="3" xfId="227" applyFont="1" applyBorder="1" applyAlignment="1">
      <alignment vertical="center" wrapText="1"/>
    </xf>
    <xf numFmtId="0" fontId="6" fillId="0" borderId="3" xfId="227" applyFont="1" applyBorder="1" applyAlignment="1">
      <alignment horizontal="center" vertical="center" wrapText="1"/>
    </xf>
    <xf numFmtId="0" fontId="2" fillId="0" borderId="13" xfId="227" applyFont="1" applyBorder="1" applyAlignment="1">
      <alignment horizontal="left" vertical="center" wrapText="1"/>
    </xf>
    <xf numFmtId="0" fontId="8" fillId="0" borderId="0" xfId="227" applyFont="1" applyAlignment="1">
      <alignment horizontal="center" vertical="center" wrapText="1"/>
    </xf>
    <xf numFmtId="0" fontId="6" fillId="0" borderId="0" xfId="227" applyFont="1" applyAlignment="1">
      <alignment horizontal="center" vertical="center" wrapText="1"/>
    </xf>
    <xf numFmtId="0" fontId="6" fillId="0" borderId="3" xfId="227" applyFont="1" applyBorder="1" applyAlignment="1">
      <alignment horizontal="center" vertical="center" wrapText="1" shrinkToFit="1"/>
    </xf>
    <xf numFmtId="0" fontId="6" fillId="0" borderId="3" xfId="227" applyFont="1" applyBorder="1" applyAlignment="1">
      <alignment horizontal="center" vertical="center"/>
    </xf>
    <xf numFmtId="0" fontId="6" fillId="0" borderId="3" xfId="227" applyFont="1" applyBorder="1" applyAlignment="1">
      <alignment horizontal="left" vertical="center" wrapText="1"/>
    </xf>
    <xf numFmtId="0" fontId="6" fillId="0" borderId="3" xfId="227" quotePrefix="1" applyFont="1" applyBorder="1" applyAlignment="1">
      <alignment horizontal="center" vertical="center"/>
    </xf>
    <xf numFmtId="166" fontId="6" fillId="0" borderId="3" xfId="227" applyNumberFormat="1" applyFont="1" applyBorder="1" applyAlignment="1">
      <alignment horizontal="center" vertical="center" wrapText="1"/>
    </xf>
    <xf numFmtId="166" fontId="8" fillId="0" borderId="3" xfId="227" applyNumberFormat="1" applyFont="1" applyBorder="1" applyAlignment="1">
      <alignment horizontal="center" vertical="center" wrapText="1"/>
    </xf>
    <xf numFmtId="0" fontId="10" fillId="0" borderId="0" xfId="227" applyFont="1" applyAlignment="1">
      <alignment vertical="center"/>
    </xf>
    <xf numFmtId="0" fontId="8" fillId="0" borderId="0" xfId="227" applyFont="1" applyAlignment="1">
      <alignment vertical="center"/>
    </xf>
    <xf numFmtId="165" fontId="6" fillId="0" borderId="3" xfId="227" applyNumberFormat="1" applyFont="1" applyBorder="1" applyAlignment="1">
      <alignment horizontal="left" vertical="center" wrapText="1"/>
    </xf>
    <xf numFmtId="165" fontId="6" fillId="0" borderId="3" xfId="227" applyNumberFormat="1" applyFont="1" applyBorder="1" applyAlignment="1">
      <alignment horizontal="center" vertical="center" wrapText="1"/>
    </xf>
    <xf numFmtId="0" fontId="79" fillId="0" borderId="3" xfId="227" applyFont="1" applyBorder="1" applyAlignment="1">
      <alignment vertical="top" wrapText="1"/>
    </xf>
    <xf numFmtId="165" fontId="13" fillId="0" borderId="3" xfId="227" applyNumberFormat="1" applyFont="1" applyBorder="1" applyAlignment="1">
      <alignment horizontal="center" vertical="center" wrapText="1"/>
    </xf>
    <xf numFmtId="0" fontId="6" fillId="0" borderId="3" xfId="227" applyFont="1" applyBorder="1" applyAlignment="1">
      <alignment vertical="top" wrapText="1"/>
    </xf>
    <xf numFmtId="0" fontId="6" fillId="0" borderId="3" xfId="227" applyFont="1" applyBorder="1" applyAlignment="1">
      <alignment vertical="top"/>
    </xf>
    <xf numFmtId="0" fontId="4" fillId="0" borderId="0" xfId="227" applyFont="1" applyAlignment="1">
      <alignment vertical="center"/>
    </xf>
    <xf numFmtId="0" fontId="6" fillId="0" borderId="3" xfId="227" applyFont="1" applyBorder="1" applyAlignment="1">
      <alignment horizontal="left" vertical="center" wrapText="1" indent="2"/>
    </xf>
    <xf numFmtId="166" fontId="13" fillId="0" borderId="3" xfId="227" applyNumberFormat="1" applyFont="1" applyBorder="1" applyAlignment="1">
      <alignment horizontal="center" vertical="center" wrapText="1"/>
    </xf>
    <xf numFmtId="0" fontId="79" fillId="0" borderId="3" xfId="227" applyFont="1" applyBorder="1" applyAlignment="1">
      <alignment horizontal="left" vertical="center" wrapText="1"/>
    </xf>
    <xf numFmtId="0" fontId="79" fillId="0" borderId="3" xfId="227" applyFont="1" applyBorder="1" applyAlignment="1">
      <alignment horizontal="left" vertical="center" wrapText="1" indent="2"/>
    </xf>
    <xf numFmtId="0" fontId="78" fillId="0" borderId="3" xfId="227" applyFont="1" applyBorder="1" applyAlignment="1">
      <alignment horizontal="left" vertical="center" wrapText="1"/>
    </xf>
    <xf numFmtId="9" fontId="4" fillId="0" borderId="0" xfId="227" applyNumberFormat="1" applyFont="1" applyAlignment="1">
      <alignment vertical="center"/>
    </xf>
    <xf numFmtId="166" fontId="12" fillId="0" borderId="3" xfId="227" applyNumberFormat="1" applyFont="1" applyBorder="1" applyAlignment="1">
      <alignment horizontal="center" vertical="center" wrapText="1"/>
    </xf>
    <xf numFmtId="0" fontId="11" fillId="0" borderId="3" xfId="227" applyFont="1" applyBorder="1" applyAlignment="1">
      <alignment horizontal="left" vertical="center" wrapText="1"/>
    </xf>
    <xf numFmtId="0" fontId="6" fillId="0" borderId="3" xfId="227" quotePrefix="1" applyFont="1" applyBorder="1" applyAlignment="1">
      <alignment horizontal="center" vertical="center" wrapText="1"/>
    </xf>
    <xf numFmtId="0" fontId="79" fillId="22" borderId="3" xfId="227" applyFont="1" applyFill="1" applyBorder="1" applyAlignment="1">
      <alignment horizontal="left" vertical="center" wrapText="1"/>
    </xf>
    <xf numFmtId="0" fontId="15" fillId="0" borderId="0" xfId="227" applyFont="1" applyAlignment="1">
      <alignment vertical="center"/>
    </xf>
    <xf numFmtId="0" fontId="83" fillId="0" borderId="0" xfId="227" applyFont="1" applyAlignment="1">
      <alignment vertical="center"/>
    </xf>
    <xf numFmtId="0" fontId="84" fillId="0" borderId="3" xfId="227" applyFont="1" applyBorder="1" applyAlignment="1">
      <alignment horizontal="center" vertical="center" wrapText="1"/>
    </xf>
    <xf numFmtId="0" fontId="8" fillId="0" borderId="3" xfId="227" applyFont="1" applyBorder="1" applyAlignment="1">
      <alignment vertical="center" wrapText="1"/>
    </xf>
    <xf numFmtId="166" fontId="8" fillId="0" borderId="3" xfId="227" applyNumberFormat="1" applyFont="1" applyBorder="1" applyAlignment="1">
      <alignment vertical="center" wrapText="1"/>
    </xf>
    <xf numFmtId="0" fontId="8" fillId="0" borderId="3" xfId="227" applyFont="1" applyBorder="1" applyAlignment="1">
      <alignment horizontal="center" vertical="center" wrapText="1"/>
    </xf>
    <xf numFmtId="167" fontId="6" fillId="0" borderId="3" xfId="227" applyNumberFormat="1" applyFont="1" applyBorder="1" applyAlignment="1">
      <alignment horizontal="center" vertical="center" wrapText="1"/>
    </xf>
    <xf numFmtId="167" fontId="6" fillId="0" borderId="3" xfId="227" applyNumberFormat="1" applyFont="1" applyBorder="1" applyAlignment="1">
      <alignment vertical="center" wrapText="1"/>
    </xf>
    <xf numFmtId="0" fontId="6" fillId="0" borderId="3" xfId="227" applyFont="1" applyBorder="1" applyAlignment="1">
      <alignment vertical="center"/>
    </xf>
    <xf numFmtId="0" fontId="6" fillId="0" borderId="0" xfId="227" applyFont="1" applyAlignment="1">
      <alignment horizontal="left" vertical="center" wrapText="1"/>
    </xf>
    <xf numFmtId="0" fontId="6" fillId="0" borderId="0" xfId="227" quotePrefix="1" applyFont="1" applyAlignment="1">
      <alignment horizontal="center" vertical="center"/>
    </xf>
    <xf numFmtId="165" fontId="6" fillId="0" borderId="0" xfId="227" applyNumberFormat="1" applyFont="1" applyAlignment="1">
      <alignment horizontal="center" vertical="center" wrapText="1"/>
    </xf>
    <xf numFmtId="0" fontId="6" fillId="0" borderId="0" xfId="227" applyFont="1" applyAlignment="1">
      <alignment horizontal="center" vertical="center"/>
    </xf>
    <xf numFmtId="169" fontId="6" fillId="0" borderId="0" xfId="227" applyNumberFormat="1" applyFont="1" applyAlignment="1">
      <alignment horizontal="center" vertical="center" wrapText="1"/>
    </xf>
    <xf numFmtId="169" fontId="6" fillId="0" borderId="0" xfId="227" applyNumberFormat="1" applyFont="1" applyAlignment="1">
      <alignment horizontal="right" vertical="center" wrapText="1"/>
    </xf>
    <xf numFmtId="0" fontId="8" fillId="0" borderId="0" xfId="227" applyFont="1" applyAlignment="1">
      <alignment horizontal="left" vertical="center" wrapText="1"/>
    </xf>
    <xf numFmtId="0" fontId="17" fillId="0" borderId="0" xfId="227" applyFont="1" applyAlignment="1">
      <alignment horizontal="left" vertical="center"/>
    </xf>
    <xf numFmtId="0" fontId="8" fillId="0" borderId="0" xfId="227" applyFont="1" applyAlignment="1">
      <alignment horizontal="center" vertical="center"/>
    </xf>
    <xf numFmtId="169" fontId="8" fillId="0" borderId="0" xfId="227" applyNumberFormat="1" applyFont="1" applyAlignment="1">
      <alignment horizontal="center" vertical="center" wrapText="1"/>
    </xf>
    <xf numFmtId="169" fontId="8" fillId="0" borderId="0" xfId="227" applyNumberFormat="1" applyFont="1" applyAlignment="1">
      <alignment horizontal="right" vertical="center" wrapText="1"/>
    </xf>
    <xf numFmtId="0" fontId="6" fillId="0" borderId="0" xfId="227" applyFont="1" applyAlignment="1">
      <alignment vertical="center" wrapText="1"/>
    </xf>
    <xf numFmtId="167" fontId="6" fillId="0" borderId="3" xfId="0" applyNumberFormat="1" applyFont="1" applyBorder="1" applyAlignment="1">
      <alignment vertical="center" wrapText="1"/>
    </xf>
    <xf numFmtId="166" fontId="6" fillId="0" borderId="3" xfId="0" applyNumberFormat="1" applyFont="1" applyBorder="1" applyAlignment="1">
      <alignment horizontal="center" vertical="center" wrapText="1"/>
    </xf>
    <xf numFmtId="165" fontId="6" fillId="22" borderId="3" xfId="227" applyNumberFormat="1" applyFont="1" applyFill="1" applyBorder="1" applyAlignment="1">
      <alignment horizontal="center" vertical="center" wrapText="1"/>
    </xf>
    <xf numFmtId="0" fontId="8" fillId="0" borderId="3" xfId="227" applyFont="1" applyBorder="1" applyAlignment="1">
      <alignment horizontal="left" vertical="center" wrapText="1"/>
    </xf>
    <xf numFmtId="0" fontId="8" fillId="0" borderId="0" xfId="227" applyFont="1" applyAlignment="1">
      <alignment horizontal="center"/>
    </xf>
    <xf numFmtId="0" fontId="3" fillId="0" borderId="0" xfId="227" applyFont="1" applyAlignment="1">
      <alignment vertical="center"/>
    </xf>
    <xf numFmtId="0" fontId="85" fillId="0" borderId="0" xfId="227" applyFont="1"/>
    <xf numFmtId="0" fontId="10" fillId="0" borderId="0" xfId="227" applyFont="1" applyAlignment="1">
      <alignment horizontal="center"/>
    </xf>
    <xf numFmtId="0" fontId="10" fillId="0" borderId="0" xfId="227" applyFont="1" applyAlignment="1">
      <alignment horizontal="center" vertical="center" wrapText="1"/>
    </xf>
    <xf numFmtId="0" fontId="4" fillId="0" borderId="3" xfId="227" applyFont="1" applyBorder="1" applyAlignment="1">
      <alignment horizontal="center" vertical="center" wrapText="1" shrinkToFit="1"/>
    </xf>
    <xf numFmtId="166" fontId="4" fillId="0" borderId="3" xfId="227" applyNumberFormat="1" applyFont="1" applyBorder="1" applyAlignment="1">
      <alignment horizontal="center" vertical="center" wrapText="1"/>
    </xf>
    <xf numFmtId="165" fontId="4" fillId="0" borderId="3" xfId="227" applyNumberFormat="1" applyFont="1" applyBorder="1" applyAlignment="1">
      <alignment horizontal="center" vertical="center" wrapText="1"/>
    </xf>
    <xf numFmtId="166" fontId="10" fillId="0" borderId="3" xfId="227" applyNumberFormat="1" applyFont="1" applyBorder="1" applyAlignment="1">
      <alignment horizontal="center" vertical="center" wrapText="1"/>
    </xf>
    <xf numFmtId="0" fontId="10" fillId="0" borderId="3" xfId="227" applyFont="1" applyBorder="1" applyAlignment="1">
      <alignment horizontal="center" vertical="center" wrapText="1"/>
    </xf>
    <xf numFmtId="167" fontId="4" fillId="0" borderId="3" xfId="227" applyNumberFormat="1" applyFont="1" applyBorder="1" applyAlignment="1">
      <alignment vertical="center" wrapText="1"/>
    </xf>
    <xf numFmtId="165" fontId="4" fillId="0" borderId="0" xfId="227" applyNumberFormat="1" applyFont="1" applyAlignment="1">
      <alignment horizontal="center" vertical="center" wrapText="1"/>
    </xf>
    <xf numFmtId="169" fontId="4" fillId="0" borderId="0" xfId="227" applyNumberFormat="1" applyFont="1" applyAlignment="1">
      <alignment horizontal="right" vertical="center" wrapText="1"/>
    </xf>
    <xf numFmtId="169" fontId="10" fillId="0" borderId="0" xfId="227" applyNumberFormat="1" applyFont="1" applyAlignment="1">
      <alignment horizontal="right" vertical="center" wrapText="1"/>
    </xf>
    <xf numFmtId="0" fontId="86" fillId="0" borderId="0" xfId="227" applyFont="1"/>
    <xf numFmtId="0" fontId="3" fillId="0" borderId="0" xfId="227" applyFont="1"/>
    <xf numFmtId="0" fontId="86" fillId="0" borderId="0" xfId="227" applyFont="1" applyAlignment="1">
      <alignment vertical="center"/>
    </xf>
    <xf numFmtId="0" fontId="13" fillId="0" borderId="0" xfId="227" applyFont="1" applyAlignment="1">
      <alignment vertical="center"/>
    </xf>
    <xf numFmtId="0" fontId="2" fillId="0" borderId="14" xfId="227" applyFont="1" applyBorder="1"/>
    <xf numFmtId="0" fontId="86" fillId="0" borderId="14" xfId="227" applyFont="1" applyBorder="1"/>
    <xf numFmtId="0" fontId="86" fillId="0" borderId="14" xfId="227" applyFont="1" applyBorder="1" applyAlignment="1">
      <alignment vertical="center"/>
    </xf>
    <xf numFmtId="0" fontId="2" fillId="0" borderId="15" xfId="227" applyFont="1" applyBorder="1" applyAlignment="1">
      <alignment horizontal="center" vertical="center"/>
    </xf>
    <xf numFmtId="0" fontId="2" fillId="0" borderId="15" xfId="227" applyFont="1" applyBorder="1" applyAlignment="1">
      <alignment horizontal="center"/>
    </xf>
    <xf numFmtId="0" fontId="13" fillId="0" borderId="0" xfId="227" applyFont="1" applyAlignment="1">
      <alignment horizontal="center" vertical="center"/>
    </xf>
    <xf numFmtId="0" fontId="4" fillId="0" borderId="0" xfId="227" applyFont="1" applyAlignment="1">
      <alignment horizontal="center" vertical="center"/>
    </xf>
    <xf numFmtId="0" fontId="13" fillId="0" borderId="3" xfId="227" applyFont="1" applyBorder="1" applyAlignment="1">
      <alignment horizontal="center" vertical="center"/>
    </xf>
    <xf numFmtId="0" fontId="6" fillId="0" borderId="13" xfId="227" applyFont="1" applyBorder="1" applyAlignment="1">
      <alignment vertical="center"/>
    </xf>
    <xf numFmtId="0" fontId="6" fillId="0" borderId="16" xfId="227" applyFont="1" applyBorder="1" applyAlignment="1">
      <alignment vertical="center" wrapText="1"/>
    </xf>
    <xf numFmtId="0" fontId="13" fillId="0" borderId="16" xfId="227" applyFont="1" applyBorder="1" applyAlignment="1">
      <alignment vertical="center" wrapText="1"/>
    </xf>
    <xf numFmtId="0" fontId="4" fillId="0" borderId="16" xfId="227" applyFont="1" applyBorder="1" applyAlignment="1">
      <alignment vertical="center" wrapText="1"/>
    </xf>
    <xf numFmtId="0" fontId="2" fillId="0" borderId="16" xfId="227" applyFont="1" applyBorder="1" applyAlignment="1">
      <alignment vertical="center" wrapText="1"/>
    </xf>
    <xf numFmtId="0" fontId="86" fillId="0" borderId="16" xfId="227" applyFont="1" applyBorder="1" applyAlignment="1">
      <alignment vertical="center" wrapText="1"/>
    </xf>
    <xf numFmtId="0" fontId="3" fillId="0" borderId="16" xfId="227" applyFont="1" applyBorder="1" applyAlignment="1">
      <alignment vertical="center" wrapText="1"/>
    </xf>
    <xf numFmtId="0" fontId="86" fillId="0" borderId="3" xfId="227" applyFont="1" applyBorder="1" applyAlignment="1">
      <alignment horizontal="center" vertical="center"/>
    </xf>
    <xf numFmtId="0" fontId="86" fillId="0" borderId="16" xfId="227" applyFont="1" applyBorder="1" applyAlignment="1">
      <alignment vertical="center"/>
    </xf>
    <xf numFmtId="0" fontId="13" fillId="0" borderId="17" xfId="227" applyFont="1" applyBorder="1" applyAlignment="1">
      <alignment vertical="center"/>
    </xf>
    <xf numFmtId="0" fontId="13" fillId="0" borderId="18" xfId="227" applyFont="1" applyBorder="1" applyAlignment="1">
      <alignment vertical="center"/>
    </xf>
    <xf numFmtId="0" fontId="13" fillId="0" borderId="15" xfId="227" applyFont="1" applyBorder="1" applyAlignment="1">
      <alignment vertical="center"/>
    </xf>
    <xf numFmtId="0" fontId="13" fillId="0" borderId="19" xfId="227" applyFont="1" applyBorder="1" applyAlignment="1">
      <alignment vertical="center"/>
    </xf>
    <xf numFmtId="0" fontId="13" fillId="0" borderId="20" xfId="227" applyFont="1" applyBorder="1" applyAlignment="1">
      <alignment vertical="center"/>
    </xf>
    <xf numFmtId="0" fontId="13" fillId="0" borderId="14" xfId="227" applyFont="1" applyBorder="1" applyAlignment="1">
      <alignment vertical="center"/>
    </xf>
    <xf numFmtId="0" fontId="13" fillId="0" borderId="21" xfId="227" applyFont="1" applyBorder="1" applyAlignment="1">
      <alignment vertical="center"/>
    </xf>
    <xf numFmtId="0" fontId="86" fillId="0" borderId="3" xfId="227" applyFont="1" applyBorder="1" applyAlignment="1">
      <alignment horizontal="center" vertical="center" wrapText="1"/>
    </xf>
    <xf numFmtId="0" fontId="86" fillId="0" borderId="3" xfId="227" applyFont="1" applyBorder="1" applyAlignment="1">
      <alignment vertical="center" wrapText="1"/>
    </xf>
    <xf numFmtId="0" fontId="86" fillId="0" borderId="16" xfId="227" applyFont="1" applyBorder="1" applyAlignment="1">
      <alignment horizontal="left" vertical="center" wrapText="1"/>
    </xf>
    <xf numFmtId="0" fontId="86" fillId="0" borderId="17" xfId="227" applyFont="1" applyBorder="1" applyAlignment="1">
      <alignment vertical="center" wrapText="1"/>
    </xf>
    <xf numFmtId="0" fontId="86" fillId="0" borderId="16" xfId="227" applyFont="1" applyBorder="1" applyAlignment="1">
      <alignment horizontal="left" vertical="center"/>
    </xf>
    <xf numFmtId="0" fontId="86" fillId="0" borderId="17" xfId="227" applyFont="1" applyBorder="1" applyAlignment="1">
      <alignment vertical="center"/>
    </xf>
    <xf numFmtId="0" fontId="12" fillId="0" borderId="0" xfId="227" applyFont="1" applyAlignment="1">
      <alignment horizontal="center" vertical="center" wrapText="1"/>
    </xf>
    <xf numFmtId="0" fontId="4" fillId="0" borderId="3" xfId="227" applyFont="1" applyBorder="1" applyAlignment="1">
      <alignment horizontal="center" vertical="center" wrapText="1"/>
    </xf>
    <xf numFmtId="4" fontId="6" fillId="0" borderId="3" xfId="227" applyNumberFormat="1" applyFont="1" applyBorder="1" applyAlignment="1">
      <alignment horizontal="center" vertical="center" wrapText="1"/>
    </xf>
    <xf numFmtId="0" fontId="12" fillId="0" borderId="0" xfId="227" applyFont="1" applyAlignment="1">
      <alignment vertical="center"/>
    </xf>
    <xf numFmtId="2" fontId="6" fillId="0" borderId="3" xfId="227" applyNumberFormat="1" applyFont="1" applyBorder="1" applyAlignment="1">
      <alignment horizontal="center" vertical="center" wrapText="1"/>
    </xf>
    <xf numFmtId="4" fontId="12" fillId="0" borderId="0" xfId="227" applyNumberFormat="1" applyFont="1" applyAlignment="1">
      <alignment vertical="center"/>
    </xf>
    <xf numFmtId="2" fontId="8" fillId="0" borderId="3" xfId="227" applyNumberFormat="1" applyFont="1" applyBorder="1" applyAlignment="1">
      <alignment horizontal="center" vertical="center" wrapText="1"/>
    </xf>
    <xf numFmtId="0" fontId="6" fillId="22" borderId="3" xfId="227" applyFont="1" applyFill="1" applyBorder="1" applyAlignment="1">
      <alignment horizontal="left" vertical="center" wrapText="1"/>
    </xf>
    <xf numFmtId="0" fontId="14" fillId="0" borderId="0" xfId="227" applyFont="1" applyAlignment="1">
      <alignment vertical="center"/>
    </xf>
    <xf numFmtId="168" fontId="6" fillId="0" borderId="3" xfId="227" applyNumberFormat="1" applyFont="1" applyBorder="1" applyAlignment="1">
      <alignment horizontal="center" vertical="center" wrapText="1"/>
    </xf>
    <xf numFmtId="2" fontId="6" fillId="0" borderId="3" xfId="227" applyNumberFormat="1" applyFont="1" applyBorder="1" applyAlignment="1">
      <alignment horizontal="right" vertical="center" wrapText="1"/>
    </xf>
    <xf numFmtId="169" fontId="84" fillId="0" borderId="0" xfId="227" applyNumberFormat="1" applyFont="1" applyAlignment="1">
      <alignment vertical="center"/>
    </xf>
    <xf numFmtId="0" fontId="6" fillId="0" borderId="0" xfId="227" applyFont="1" applyAlignment="1">
      <alignment horizontal="left" vertical="center"/>
    </xf>
    <xf numFmtId="169" fontId="13" fillId="0" borderId="0" xfId="227" applyNumberFormat="1" applyFont="1" applyAlignment="1">
      <alignment horizontal="center" vertical="center" wrapText="1"/>
    </xf>
    <xf numFmtId="169" fontId="13" fillId="0" borderId="0" xfId="227" applyNumberFormat="1" applyFont="1" applyAlignment="1">
      <alignment horizontal="right" vertical="center" wrapText="1"/>
    </xf>
    <xf numFmtId="0" fontId="4" fillId="0" borderId="0" xfId="227" applyFont="1" applyAlignment="1">
      <alignment vertical="center" wrapText="1"/>
    </xf>
    <xf numFmtId="0" fontId="4" fillId="0" borderId="0" xfId="227" applyFont="1" applyAlignment="1">
      <alignment horizontal="center" vertical="center" wrapText="1"/>
    </xf>
    <xf numFmtId="166" fontId="89" fillId="0" borderId="3" xfId="227" applyNumberFormat="1" applyFont="1" applyBorder="1" applyAlignment="1">
      <alignment horizontal="center" vertical="center" wrapText="1"/>
    </xf>
    <xf numFmtId="0" fontId="16" fillId="0" borderId="3" xfId="227" applyFont="1" applyBorder="1" applyAlignment="1">
      <alignment horizontal="center" vertical="center" wrapText="1"/>
    </xf>
    <xf numFmtId="166" fontId="10" fillId="0" borderId="3" xfId="227" applyNumberFormat="1" applyFont="1" applyBorder="1" applyAlignment="1">
      <alignment vertical="center" wrapText="1"/>
    </xf>
    <xf numFmtId="167" fontId="4" fillId="0" borderId="3" xfId="227" applyNumberFormat="1" applyFont="1" applyBorder="1" applyAlignment="1">
      <alignment horizontal="center" vertical="center" wrapText="1"/>
    </xf>
    <xf numFmtId="0" fontId="4" fillId="0" borderId="3" xfId="227" applyFont="1" applyBorder="1" applyAlignment="1">
      <alignment horizontal="center"/>
    </xf>
    <xf numFmtId="0" fontId="4" fillId="0" borderId="3" xfId="227" quotePrefix="1" applyFont="1" applyBorder="1" applyAlignment="1">
      <alignment horizontal="center" vertical="center" wrapText="1"/>
    </xf>
    <xf numFmtId="0" fontId="10" fillId="0" borderId="0" xfId="227" applyFont="1"/>
    <xf numFmtId="0" fontId="3" fillId="0" borderId="3" xfId="227" applyFont="1" applyBorder="1" applyAlignment="1">
      <alignment horizontal="center" vertical="center"/>
    </xf>
    <xf numFmtId="0" fontId="12" fillId="0" borderId="0" xfId="227" applyFont="1"/>
    <xf numFmtId="0" fontId="8" fillId="0" borderId="0" xfId="227" applyFont="1"/>
    <xf numFmtId="0" fontId="13" fillId="0" borderId="13" xfId="227" applyFont="1" applyBorder="1" applyAlignment="1">
      <alignment horizontal="center" vertical="center"/>
    </xf>
    <xf numFmtId="0" fontId="13" fillId="0" borderId="16" xfId="227" applyFont="1" applyBorder="1" applyAlignment="1">
      <alignment horizontal="center" vertical="center"/>
    </xf>
    <xf numFmtId="0" fontId="13" fillId="0" borderId="17" xfId="227" applyFont="1" applyBorder="1" applyAlignment="1">
      <alignment horizontal="center" vertical="center"/>
    </xf>
    <xf numFmtId="0" fontId="3" fillId="0" borderId="15" xfId="227" applyFont="1" applyBorder="1" applyAlignment="1">
      <alignment horizontal="center"/>
    </xf>
    <xf numFmtId="0" fontId="13" fillId="0" borderId="3" xfId="227" applyFont="1" applyBorder="1" applyAlignment="1">
      <alignment horizontal="left" vertical="center"/>
    </xf>
    <xf numFmtId="0" fontId="13" fillId="0" borderId="3" xfId="227" applyFont="1" applyBorder="1" applyAlignment="1">
      <alignment horizontal="center" vertical="center"/>
    </xf>
    <xf numFmtId="0" fontId="86" fillId="0" borderId="13" xfId="227" applyFont="1" applyBorder="1" applyAlignment="1">
      <alignment horizontal="left" vertical="center"/>
    </xf>
    <xf numFmtId="0" fontId="86" fillId="0" borderId="17" xfId="227" applyFont="1" applyBorder="1" applyAlignment="1">
      <alignment horizontal="left" vertical="center"/>
    </xf>
    <xf numFmtId="0" fontId="6" fillId="0" borderId="3" xfId="227" applyFont="1" applyBorder="1" applyAlignment="1">
      <alignment horizontal="center" vertical="center" wrapText="1"/>
    </xf>
    <xf numFmtId="0" fontId="4" fillId="0" borderId="3" xfId="227" applyFont="1" applyBorder="1" applyAlignment="1">
      <alignment horizontal="center" vertical="center" wrapText="1"/>
    </xf>
    <xf numFmtId="0" fontId="2" fillId="0" borderId="16" xfId="227" applyFont="1" applyBorder="1" applyAlignment="1">
      <alignment horizontal="left" vertical="center" wrapText="1"/>
    </xf>
    <xf numFmtId="0" fontId="8" fillId="0" borderId="0" xfId="227" applyFont="1" applyAlignment="1">
      <alignment horizontal="center" vertical="center"/>
    </xf>
    <xf numFmtId="0" fontId="86" fillId="0" borderId="13" xfId="227" applyFont="1" applyBorder="1" applyAlignment="1">
      <alignment horizontal="left" vertical="center" wrapText="1"/>
    </xf>
    <xf numFmtId="0" fontId="86" fillId="0" borderId="17" xfId="227" applyFont="1" applyBorder="1" applyAlignment="1">
      <alignment horizontal="left" vertical="center" wrapText="1"/>
    </xf>
    <xf numFmtId="0" fontId="8" fillId="0" borderId="3" xfId="227" applyFont="1" applyBorder="1" applyAlignment="1">
      <alignment horizontal="left" vertical="center" wrapText="1"/>
    </xf>
    <xf numFmtId="0" fontId="17" fillId="0" borderId="0" xfId="227" applyFont="1" applyAlignment="1">
      <alignment horizontal="left" vertical="center"/>
    </xf>
    <xf numFmtId="0" fontId="17" fillId="0" borderId="0" xfId="227" applyFont="1" applyAlignment="1">
      <alignment horizontal="center" vertical="center"/>
    </xf>
    <xf numFmtId="0" fontId="12" fillId="0" borderId="3" xfId="227" applyFont="1" applyBorder="1" applyAlignment="1">
      <alignment horizontal="left" vertical="center" wrapText="1"/>
    </xf>
    <xf numFmtId="169" fontId="6" fillId="0" borderId="0" xfId="227" applyNumberFormat="1" applyFont="1" applyAlignment="1">
      <alignment horizontal="left" vertical="center" wrapText="1"/>
    </xf>
    <xf numFmtId="0" fontId="6" fillId="0" borderId="14" xfId="227" applyFont="1" applyBorder="1" applyAlignment="1">
      <alignment horizontal="center" vertical="center"/>
    </xf>
    <xf numFmtId="0" fontId="14" fillId="0" borderId="3" xfId="227" applyFont="1" applyBorder="1" applyAlignment="1">
      <alignment horizontal="center" vertical="center" wrapText="1"/>
    </xf>
    <xf numFmtId="0" fontId="12" fillId="22" borderId="3" xfId="227" applyFont="1" applyFill="1" applyBorder="1" applyAlignment="1">
      <alignment horizontal="left" vertical="center" wrapText="1"/>
    </xf>
    <xf numFmtId="0" fontId="13" fillId="0" borderId="3" xfId="227" applyFont="1" applyBorder="1" applyAlignment="1">
      <alignment horizontal="center" vertical="center" wrapText="1"/>
    </xf>
    <xf numFmtId="0" fontId="6" fillId="0" borderId="3" xfId="227" applyFont="1" applyBorder="1" applyAlignment="1">
      <alignment horizontal="center" vertical="center"/>
    </xf>
    <xf numFmtId="0" fontId="12" fillId="0" borderId="3" xfId="227" applyFont="1" applyBorder="1" applyAlignment="1">
      <alignment horizontal="center" vertical="center" wrapText="1"/>
    </xf>
    <xf numFmtId="0" fontId="8" fillId="0" borderId="3" xfId="227" applyFont="1" applyBorder="1" applyAlignment="1">
      <alignment horizontal="center" vertical="center" wrapText="1"/>
    </xf>
    <xf numFmtId="0" fontId="6" fillId="0" borderId="13" xfId="227" applyFont="1" applyBorder="1" applyAlignment="1">
      <alignment horizontal="center" wrapText="1"/>
    </xf>
    <xf numFmtId="0" fontId="6" fillId="0" borderId="17" xfId="227" applyFont="1" applyBorder="1" applyAlignment="1">
      <alignment horizontal="center" wrapText="1"/>
    </xf>
    <xf numFmtId="0" fontId="11" fillId="0" borderId="3" xfId="227" applyFont="1" applyBorder="1" applyAlignment="1">
      <alignment horizontal="left" vertical="center" wrapText="1"/>
    </xf>
    <xf numFmtId="0" fontId="11" fillId="0" borderId="3" xfId="227" applyFont="1" applyBorder="1" applyAlignment="1">
      <alignment horizontal="center" vertical="center" wrapText="1"/>
    </xf>
    <xf numFmtId="0" fontId="82" fillId="0" borderId="3" xfId="227" applyFont="1" applyBorder="1" applyAlignment="1">
      <alignment horizontal="center" vertical="center" wrapText="1"/>
    </xf>
    <xf numFmtId="0" fontId="83" fillId="0" borderId="3" xfId="227" applyFont="1" applyBorder="1" applyAlignment="1">
      <alignment horizontal="center" vertical="center" wrapText="1"/>
    </xf>
    <xf numFmtId="0" fontId="11" fillId="22" borderId="3" xfId="227" applyFont="1" applyFill="1" applyBorder="1" applyAlignment="1">
      <alignment horizontal="left" vertical="center" wrapText="1"/>
    </xf>
    <xf numFmtId="0" fontId="88" fillId="0" borderId="0" xfId="227" applyFont="1" applyAlignment="1">
      <alignment horizontal="left" vertical="center"/>
    </xf>
    <xf numFmtId="0" fontId="88" fillId="0" borderId="0" xfId="227" applyFont="1" applyAlignment="1">
      <alignment horizontal="center" vertical="center"/>
    </xf>
    <xf numFmtId="169" fontId="13" fillId="0" borderId="0" xfId="227" applyNumberFormat="1" applyFont="1" applyAlignment="1">
      <alignment horizontal="left" vertical="center" wrapText="1"/>
    </xf>
    <xf numFmtId="0" fontId="13" fillId="0" borderId="14" xfId="227" applyFont="1" applyBorder="1" applyAlignment="1">
      <alignment horizontal="center" vertical="center"/>
    </xf>
  </cellXfs>
  <cellStyles count="353">
    <cellStyle name="_Fakt_2" xfId="1" xr:uid="{00000000-0005-0000-0000-000000000000}"/>
    <cellStyle name="_rozhufrovka 2009" xfId="2" xr:uid="{00000000-0005-0000-0000-000001000000}"/>
    <cellStyle name="_АТиСТ 5а МТР липень 2008" xfId="3" xr:uid="{00000000-0005-0000-0000-000002000000}"/>
    <cellStyle name="_ПРГК сводний_" xfId="4" xr:uid="{00000000-0005-0000-0000-000003000000}"/>
    <cellStyle name="_УТГ" xfId="5" xr:uid="{00000000-0005-0000-0000-000004000000}"/>
    <cellStyle name="_Феодосия 5а МТР липень 2008" xfId="6" xr:uid="{00000000-0005-0000-0000-000005000000}"/>
    <cellStyle name="_ХТГ довідка." xfId="7" xr:uid="{00000000-0005-0000-0000-000006000000}"/>
    <cellStyle name="_Шебелинка 5а МТР липень 2008" xfId="8" xr:uid="{00000000-0005-0000-0000-000007000000}"/>
    <cellStyle name="20% - Accent1" xfId="9" xr:uid="{00000000-0005-0000-0000-000008000000}"/>
    <cellStyle name="20% - Accent2" xfId="10" xr:uid="{00000000-0005-0000-0000-000009000000}"/>
    <cellStyle name="20% - Accent3" xfId="11" xr:uid="{00000000-0005-0000-0000-00000A000000}"/>
    <cellStyle name="20% - Accent4" xfId="12" xr:uid="{00000000-0005-0000-0000-00000B000000}"/>
    <cellStyle name="20% - Accent5" xfId="13" xr:uid="{00000000-0005-0000-0000-00000C000000}"/>
    <cellStyle name="20% - Accent6" xfId="14" xr:uid="{00000000-0005-0000-0000-00000D000000}"/>
    <cellStyle name="20% - Акцент1 2" xfId="15" xr:uid="{00000000-0005-0000-0000-00000E000000}"/>
    <cellStyle name="20% - Акцент1 3" xfId="16" xr:uid="{00000000-0005-0000-0000-00000F000000}"/>
    <cellStyle name="20% - Акцент2 2" xfId="17" xr:uid="{00000000-0005-0000-0000-000010000000}"/>
    <cellStyle name="20% - Акцент2 3" xfId="18" xr:uid="{00000000-0005-0000-0000-000011000000}"/>
    <cellStyle name="20% - Акцент3 2" xfId="19" xr:uid="{00000000-0005-0000-0000-000012000000}"/>
    <cellStyle name="20% - Акцент3 3" xfId="20" xr:uid="{00000000-0005-0000-0000-000013000000}"/>
    <cellStyle name="20% - Акцент4 2" xfId="21" xr:uid="{00000000-0005-0000-0000-000014000000}"/>
    <cellStyle name="20% - Акцент4 3" xfId="22" xr:uid="{00000000-0005-0000-0000-000015000000}"/>
    <cellStyle name="20% - Акцент5 2" xfId="23" xr:uid="{00000000-0005-0000-0000-000016000000}"/>
    <cellStyle name="20% - Акцент5 3" xfId="24" xr:uid="{00000000-0005-0000-0000-000017000000}"/>
    <cellStyle name="20% - Акцент6 2" xfId="25" xr:uid="{00000000-0005-0000-0000-000018000000}"/>
    <cellStyle name="20% - Акцент6 3" xfId="26" xr:uid="{00000000-0005-0000-0000-000019000000}"/>
    <cellStyle name="40% - Accent1" xfId="27" xr:uid="{00000000-0005-0000-0000-00001A000000}"/>
    <cellStyle name="40% - Accent2" xfId="28" xr:uid="{00000000-0005-0000-0000-00001B000000}"/>
    <cellStyle name="40% - Accent3" xfId="29" xr:uid="{00000000-0005-0000-0000-00001C000000}"/>
    <cellStyle name="40% - Accent4" xfId="30" xr:uid="{00000000-0005-0000-0000-00001D000000}"/>
    <cellStyle name="40% - Accent5" xfId="31" xr:uid="{00000000-0005-0000-0000-00001E000000}"/>
    <cellStyle name="40% - Accent6" xfId="32" xr:uid="{00000000-0005-0000-0000-00001F000000}"/>
    <cellStyle name="40% - Акцент1 2" xfId="33" xr:uid="{00000000-0005-0000-0000-000020000000}"/>
    <cellStyle name="40% - Акцент1 3" xfId="34" xr:uid="{00000000-0005-0000-0000-000021000000}"/>
    <cellStyle name="40% - Акцент2 2" xfId="35" xr:uid="{00000000-0005-0000-0000-000022000000}"/>
    <cellStyle name="40% - Акцент2 3" xfId="36" xr:uid="{00000000-0005-0000-0000-000023000000}"/>
    <cellStyle name="40% - Акцент3 2" xfId="37" xr:uid="{00000000-0005-0000-0000-000024000000}"/>
    <cellStyle name="40% - Акцент3 3" xfId="38" xr:uid="{00000000-0005-0000-0000-000025000000}"/>
    <cellStyle name="40% - Акцент4 2" xfId="39" xr:uid="{00000000-0005-0000-0000-000026000000}"/>
    <cellStyle name="40% - Акцент4 3" xfId="40" xr:uid="{00000000-0005-0000-0000-000027000000}"/>
    <cellStyle name="40% - Акцент5 2" xfId="41" xr:uid="{00000000-0005-0000-0000-000028000000}"/>
    <cellStyle name="40% - Акцент5 3" xfId="42" xr:uid="{00000000-0005-0000-0000-000029000000}"/>
    <cellStyle name="40% - Акцент6 2" xfId="43" xr:uid="{00000000-0005-0000-0000-00002A000000}"/>
    <cellStyle name="40% - Акцент6 3" xfId="44" xr:uid="{00000000-0005-0000-0000-00002B000000}"/>
    <cellStyle name="60% - Accent1" xfId="45" xr:uid="{00000000-0005-0000-0000-00002C000000}"/>
    <cellStyle name="60% - Accent2" xfId="46" xr:uid="{00000000-0005-0000-0000-00002D000000}"/>
    <cellStyle name="60% - Accent3" xfId="47" xr:uid="{00000000-0005-0000-0000-00002E000000}"/>
    <cellStyle name="60% - Accent4" xfId="48" xr:uid="{00000000-0005-0000-0000-00002F000000}"/>
    <cellStyle name="60% - Accent5" xfId="49" xr:uid="{00000000-0005-0000-0000-000030000000}"/>
    <cellStyle name="60% - Accent6" xfId="50" xr:uid="{00000000-0005-0000-0000-000031000000}"/>
    <cellStyle name="60% - Акцент1 2" xfId="51" xr:uid="{00000000-0005-0000-0000-000032000000}"/>
    <cellStyle name="60% - Акцент1 3" xfId="52" xr:uid="{00000000-0005-0000-0000-000033000000}"/>
    <cellStyle name="60% - Акцент2 2" xfId="53" xr:uid="{00000000-0005-0000-0000-000034000000}"/>
    <cellStyle name="60% - Акцент2 3" xfId="54" xr:uid="{00000000-0005-0000-0000-000035000000}"/>
    <cellStyle name="60% - Акцент3 2" xfId="55" xr:uid="{00000000-0005-0000-0000-000036000000}"/>
    <cellStyle name="60% - Акцент3 3" xfId="56" xr:uid="{00000000-0005-0000-0000-000037000000}"/>
    <cellStyle name="60% - Акцент4 2" xfId="57" xr:uid="{00000000-0005-0000-0000-000038000000}"/>
    <cellStyle name="60% - Акцент4 3" xfId="58" xr:uid="{00000000-0005-0000-0000-000039000000}"/>
    <cellStyle name="60% - Акцент5 2" xfId="59" xr:uid="{00000000-0005-0000-0000-00003A000000}"/>
    <cellStyle name="60% - Акцент5 3" xfId="60" xr:uid="{00000000-0005-0000-0000-00003B000000}"/>
    <cellStyle name="60% - Акцент6 2" xfId="61" xr:uid="{00000000-0005-0000-0000-00003C000000}"/>
    <cellStyle name="60% - Акцент6 3" xfId="62" xr:uid="{00000000-0005-0000-0000-00003D000000}"/>
    <cellStyle name="Accent1" xfId="63" xr:uid="{00000000-0005-0000-0000-00003E000000}"/>
    <cellStyle name="Accent2" xfId="64" xr:uid="{00000000-0005-0000-0000-00003F000000}"/>
    <cellStyle name="Accent3" xfId="65" xr:uid="{00000000-0005-0000-0000-000040000000}"/>
    <cellStyle name="Accent4" xfId="66" xr:uid="{00000000-0005-0000-0000-000041000000}"/>
    <cellStyle name="Accent5" xfId="67" xr:uid="{00000000-0005-0000-0000-000042000000}"/>
    <cellStyle name="Accent6" xfId="68" xr:uid="{00000000-0005-0000-0000-000043000000}"/>
    <cellStyle name="Bad" xfId="69" xr:uid="{00000000-0005-0000-0000-000044000000}"/>
    <cellStyle name="Calculation" xfId="70" xr:uid="{00000000-0005-0000-0000-000045000000}"/>
    <cellStyle name="Check Cell" xfId="71" xr:uid="{00000000-0005-0000-0000-000046000000}"/>
    <cellStyle name="Column-Header" xfId="72" xr:uid="{00000000-0005-0000-0000-000047000000}"/>
    <cellStyle name="Column-Header 2" xfId="73" xr:uid="{00000000-0005-0000-0000-000048000000}"/>
    <cellStyle name="Column-Header 3" xfId="74" xr:uid="{00000000-0005-0000-0000-000049000000}"/>
    <cellStyle name="Column-Header 4" xfId="75" xr:uid="{00000000-0005-0000-0000-00004A000000}"/>
    <cellStyle name="Column-Header 5" xfId="76" xr:uid="{00000000-0005-0000-0000-00004B000000}"/>
    <cellStyle name="Column-Header 6" xfId="77" xr:uid="{00000000-0005-0000-0000-00004C000000}"/>
    <cellStyle name="Column-Header 7" xfId="78" xr:uid="{00000000-0005-0000-0000-00004D000000}"/>
    <cellStyle name="Column-Header 7 2" xfId="79" xr:uid="{00000000-0005-0000-0000-00004E000000}"/>
    <cellStyle name="Column-Header 8" xfId="80" xr:uid="{00000000-0005-0000-0000-00004F000000}"/>
    <cellStyle name="Column-Header 8 2" xfId="81" xr:uid="{00000000-0005-0000-0000-000050000000}"/>
    <cellStyle name="Column-Header 9" xfId="82" xr:uid="{00000000-0005-0000-0000-000051000000}"/>
    <cellStyle name="Column-Header 9 2" xfId="83" xr:uid="{00000000-0005-0000-0000-000052000000}"/>
    <cellStyle name="Column-Header_Zvit rux-koshtiv 2010 Департамент " xfId="84" xr:uid="{00000000-0005-0000-0000-000053000000}"/>
    <cellStyle name="Comma_2005_03_15-Финансовый_БГ" xfId="85" xr:uid="{00000000-0005-0000-0000-000054000000}"/>
    <cellStyle name="Define-Column" xfId="86" xr:uid="{00000000-0005-0000-0000-000055000000}"/>
    <cellStyle name="Define-Column 10" xfId="87" xr:uid="{00000000-0005-0000-0000-000056000000}"/>
    <cellStyle name="Define-Column 2" xfId="88" xr:uid="{00000000-0005-0000-0000-000057000000}"/>
    <cellStyle name="Define-Column 3" xfId="89" xr:uid="{00000000-0005-0000-0000-000058000000}"/>
    <cellStyle name="Define-Column 4" xfId="90" xr:uid="{00000000-0005-0000-0000-000059000000}"/>
    <cellStyle name="Define-Column 5" xfId="91" xr:uid="{00000000-0005-0000-0000-00005A000000}"/>
    <cellStyle name="Define-Column 6" xfId="92" xr:uid="{00000000-0005-0000-0000-00005B000000}"/>
    <cellStyle name="Define-Column 7" xfId="93" xr:uid="{00000000-0005-0000-0000-00005C000000}"/>
    <cellStyle name="Define-Column 7 2" xfId="94" xr:uid="{00000000-0005-0000-0000-00005D000000}"/>
    <cellStyle name="Define-Column 7 3" xfId="95" xr:uid="{00000000-0005-0000-0000-00005E000000}"/>
    <cellStyle name="Define-Column 8" xfId="96" xr:uid="{00000000-0005-0000-0000-00005F000000}"/>
    <cellStyle name="Define-Column 8 2" xfId="97" xr:uid="{00000000-0005-0000-0000-000060000000}"/>
    <cellStyle name="Define-Column 8 3" xfId="98" xr:uid="{00000000-0005-0000-0000-000061000000}"/>
    <cellStyle name="Define-Column 9" xfId="99" xr:uid="{00000000-0005-0000-0000-000062000000}"/>
    <cellStyle name="Define-Column 9 2" xfId="100" xr:uid="{00000000-0005-0000-0000-000063000000}"/>
    <cellStyle name="Define-Column 9 3" xfId="101" xr:uid="{00000000-0005-0000-0000-000064000000}"/>
    <cellStyle name="Define-Column_Zvit rux-koshtiv 2010 Департамент " xfId="102" xr:uid="{00000000-0005-0000-0000-000065000000}"/>
    <cellStyle name="Explanatory Text" xfId="103" xr:uid="{00000000-0005-0000-0000-000066000000}"/>
    <cellStyle name="FS10" xfId="104" xr:uid="{00000000-0005-0000-0000-000067000000}"/>
    <cellStyle name="Good" xfId="105" xr:uid="{00000000-0005-0000-0000-000068000000}"/>
    <cellStyle name="Heading 1" xfId="106" xr:uid="{00000000-0005-0000-0000-000069000000}"/>
    <cellStyle name="Heading 2" xfId="107" xr:uid="{00000000-0005-0000-0000-00006A000000}"/>
    <cellStyle name="Heading 3" xfId="108" xr:uid="{00000000-0005-0000-0000-00006B000000}"/>
    <cellStyle name="Heading 4" xfId="109" xr:uid="{00000000-0005-0000-0000-00006C000000}"/>
    <cellStyle name="Hyperlink 2" xfId="110" xr:uid="{00000000-0005-0000-0000-00006D000000}"/>
    <cellStyle name="Input" xfId="111" xr:uid="{00000000-0005-0000-0000-00006E000000}"/>
    <cellStyle name="Level0" xfId="112" xr:uid="{00000000-0005-0000-0000-00006F000000}"/>
    <cellStyle name="Level0 10" xfId="113" xr:uid="{00000000-0005-0000-0000-000070000000}"/>
    <cellStyle name="Level0 2" xfId="114" xr:uid="{00000000-0005-0000-0000-000071000000}"/>
    <cellStyle name="Level0 2 2" xfId="115" xr:uid="{00000000-0005-0000-0000-000072000000}"/>
    <cellStyle name="Level0 3" xfId="116" xr:uid="{00000000-0005-0000-0000-000073000000}"/>
    <cellStyle name="Level0 3 2" xfId="117" xr:uid="{00000000-0005-0000-0000-000074000000}"/>
    <cellStyle name="Level0 4" xfId="118" xr:uid="{00000000-0005-0000-0000-000075000000}"/>
    <cellStyle name="Level0 4 2" xfId="119" xr:uid="{00000000-0005-0000-0000-000076000000}"/>
    <cellStyle name="Level0 5" xfId="120" xr:uid="{00000000-0005-0000-0000-000077000000}"/>
    <cellStyle name="Level0 6" xfId="121" xr:uid="{00000000-0005-0000-0000-000078000000}"/>
    <cellStyle name="Level0 7" xfId="122" xr:uid="{00000000-0005-0000-0000-000079000000}"/>
    <cellStyle name="Level0 7 2" xfId="123" xr:uid="{00000000-0005-0000-0000-00007A000000}"/>
    <cellStyle name="Level0 7 3" xfId="124" xr:uid="{00000000-0005-0000-0000-00007B000000}"/>
    <cellStyle name="Level0 8" xfId="125" xr:uid="{00000000-0005-0000-0000-00007C000000}"/>
    <cellStyle name="Level0 8 2" xfId="126" xr:uid="{00000000-0005-0000-0000-00007D000000}"/>
    <cellStyle name="Level0 8 3" xfId="127" xr:uid="{00000000-0005-0000-0000-00007E000000}"/>
    <cellStyle name="Level0 9" xfId="128" xr:uid="{00000000-0005-0000-0000-00007F000000}"/>
    <cellStyle name="Level0 9 2" xfId="129" xr:uid="{00000000-0005-0000-0000-000080000000}"/>
    <cellStyle name="Level0 9 3" xfId="130" xr:uid="{00000000-0005-0000-0000-000081000000}"/>
    <cellStyle name="Level0_Zvit rux-koshtiv 2010 Департамент " xfId="131" xr:uid="{00000000-0005-0000-0000-000082000000}"/>
    <cellStyle name="Level1" xfId="132" xr:uid="{00000000-0005-0000-0000-000083000000}"/>
    <cellStyle name="Level1 2" xfId="133" xr:uid="{00000000-0005-0000-0000-000084000000}"/>
    <cellStyle name="Level1-Numbers" xfId="134" xr:uid="{00000000-0005-0000-0000-000085000000}"/>
    <cellStyle name="Level1-Numbers 2" xfId="135" xr:uid="{00000000-0005-0000-0000-000086000000}"/>
    <cellStyle name="Level1-Numbers-Hide" xfId="136" xr:uid="{00000000-0005-0000-0000-000087000000}"/>
    <cellStyle name="Level2" xfId="137" xr:uid="{00000000-0005-0000-0000-000088000000}"/>
    <cellStyle name="Level2 2" xfId="138" xr:uid="{00000000-0005-0000-0000-000089000000}"/>
    <cellStyle name="Level2-Hide" xfId="139" xr:uid="{00000000-0005-0000-0000-00008A000000}"/>
    <cellStyle name="Level2-Hide 2" xfId="140" xr:uid="{00000000-0005-0000-0000-00008B000000}"/>
    <cellStyle name="Level2-Numbers" xfId="141" xr:uid="{00000000-0005-0000-0000-00008C000000}"/>
    <cellStyle name="Level2-Numbers 2" xfId="142" xr:uid="{00000000-0005-0000-0000-00008D000000}"/>
    <cellStyle name="Level2-Numbers-Hide" xfId="143" xr:uid="{00000000-0005-0000-0000-00008E000000}"/>
    <cellStyle name="Level3" xfId="144" xr:uid="{00000000-0005-0000-0000-00008F000000}"/>
    <cellStyle name="Level3 2" xfId="145" xr:uid="{00000000-0005-0000-0000-000090000000}"/>
    <cellStyle name="Level3 3" xfId="146" xr:uid="{00000000-0005-0000-0000-000091000000}"/>
    <cellStyle name="Level3_План департамент_2010_1207" xfId="147" xr:uid="{00000000-0005-0000-0000-000092000000}"/>
    <cellStyle name="Level3-Hide" xfId="148" xr:uid="{00000000-0005-0000-0000-000093000000}"/>
    <cellStyle name="Level3-Hide 2" xfId="149" xr:uid="{00000000-0005-0000-0000-000094000000}"/>
    <cellStyle name="Level3-Numbers" xfId="150" xr:uid="{00000000-0005-0000-0000-000095000000}"/>
    <cellStyle name="Level3-Numbers 2" xfId="151" xr:uid="{00000000-0005-0000-0000-000096000000}"/>
    <cellStyle name="Level3-Numbers 3" xfId="152" xr:uid="{00000000-0005-0000-0000-000097000000}"/>
    <cellStyle name="Level3-Numbers_План департамент_2010_1207" xfId="153" xr:uid="{00000000-0005-0000-0000-000098000000}"/>
    <cellStyle name="Level3-Numbers-Hide" xfId="154" xr:uid="{00000000-0005-0000-0000-000099000000}"/>
    <cellStyle name="Level4" xfId="155" xr:uid="{00000000-0005-0000-0000-00009A000000}"/>
    <cellStyle name="Level4 2" xfId="156" xr:uid="{00000000-0005-0000-0000-00009B000000}"/>
    <cellStyle name="Level4-Hide" xfId="157" xr:uid="{00000000-0005-0000-0000-00009C000000}"/>
    <cellStyle name="Level4-Hide 2" xfId="158" xr:uid="{00000000-0005-0000-0000-00009D000000}"/>
    <cellStyle name="Level4-Numbers" xfId="159" xr:uid="{00000000-0005-0000-0000-00009E000000}"/>
    <cellStyle name="Level4-Numbers 2" xfId="160" xr:uid="{00000000-0005-0000-0000-00009F000000}"/>
    <cellStyle name="Level4-Numbers-Hide" xfId="161" xr:uid="{00000000-0005-0000-0000-0000A0000000}"/>
    <cellStyle name="Level5" xfId="162" xr:uid="{00000000-0005-0000-0000-0000A1000000}"/>
    <cellStyle name="Level5 2" xfId="163" xr:uid="{00000000-0005-0000-0000-0000A2000000}"/>
    <cellStyle name="Level5-Hide" xfId="164" xr:uid="{00000000-0005-0000-0000-0000A3000000}"/>
    <cellStyle name="Level5-Hide 2" xfId="165" xr:uid="{00000000-0005-0000-0000-0000A4000000}"/>
    <cellStyle name="Level5-Numbers" xfId="166" xr:uid="{00000000-0005-0000-0000-0000A5000000}"/>
    <cellStyle name="Level5-Numbers 2" xfId="167" xr:uid="{00000000-0005-0000-0000-0000A6000000}"/>
    <cellStyle name="Level5-Numbers-Hide" xfId="168" xr:uid="{00000000-0005-0000-0000-0000A7000000}"/>
    <cellStyle name="Level6" xfId="169" xr:uid="{00000000-0005-0000-0000-0000A8000000}"/>
    <cellStyle name="Level6 2" xfId="170" xr:uid="{00000000-0005-0000-0000-0000A9000000}"/>
    <cellStyle name="Level6-Hide" xfId="171" xr:uid="{00000000-0005-0000-0000-0000AA000000}"/>
    <cellStyle name="Level6-Hide 2" xfId="172" xr:uid="{00000000-0005-0000-0000-0000AB000000}"/>
    <cellStyle name="Level6-Numbers" xfId="173" xr:uid="{00000000-0005-0000-0000-0000AC000000}"/>
    <cellStyle name="Level6-Numbers 2" xfId="174" xr:uid="{00000000-0005-0000-0000-0000AD000000}"/>
    <cellStyle name="Level7" xfId="175" xr:uid="{00000000-0005-0000-0000-0000AE000000}"/>
    <cellStyle name="Level7-Hide" xfId="176" xr:uid="{00000000-0005-0000-0000-0000AF000000}"/>
    <cellStyle name="Level7-Numbers" xfId="177" xr:uid="{00000000-0005-0000-0000-0000B0000000}"/>
    <cellStyle name="Linked Cell" xfId="178" xr:uid="{00000000-0005-0000-0000-0000B1000000}"/>
    <cellStyle name="Neutral" xfId="179" xr:uid="{00000000-0005-0000-0000-0000B2000000}"/>
    <cellStyle name="Normal 2" xfId="180" xr:uid="{00000000-0005-0000-0000-0000B3000000}"/>
    <cellStyle name="Normal_2005_03_15-Финансовый_БГ" xfId="181" xr:uid="{00000000-0005-0000-0000-0000B4000000}"/>
    <cellStyle name="Note" xfId="182" xr:uid="{00000000-0005-0000-0000-0000B5000000}"/>
    <cellStyle name="Number-Cells" xfId="183" xr:uid="{00000000-0005-0000-0000-0000B6000000}"/>
    <cellStyle name="Number-Cells-Column2" xfId="184" xr:uid="{00000000-0005-0000-0000-0000B7000000}"/>
    <cellStyle name="Number-Cells-Column5" xfId="185" xr:uid="{00000000-0005-0000-0000-0000B8000000}"/>
    <cellStyle name="Output" xfId="186" xr:uid="{00000000-0005-0000-0000-0000B9000000}"/>
    <cellStyle name="Row-Header" xfId="187" xr:uid="{00000000-0005-0000-0000-0000BA000000}"/>
    <cellStyle name="Row-Header 2" xfId="188" xr:uid="{00000000-0005-0000-0000-0000BB000000}"/>
    <cellStyle name="Title" xfId="189" xr:uid="{00000000-0005-0000-0000-0000BC000000}"/>
    <cellStyle name="Total" xfId="190" xr:uid="{00000000-0005-0000-0000-0000BD000000}"/>
    <cellStyle name="Warning Text" xfId="191" xr:uid="{00000000-0005-0000-0000-0000BE000000}"/>
    <cellStyle name="Акцент1 2" xfId="192" xr:uid="{00000000-0005-0000-0000-0000BF000000}"/>
    <cellStyle name="Акцент1 3" xfId="193" xr:uid="{00000000-0005-0000-0000-0000C0000000}"/>
    <cellStyle name="Акцент2 2" xfId="194" xr:uid="{00000000-0005-0000-0000-0000C1000000}"/>
    <cellStyle name="Акцент2 3" xfId="195" xr:uid="{00000000-0005-0000-0000-0000C2000000}"/>
    <cellStyle name="Акцент3 2" xfId="196" xr:uid="{00000000-0005-0000-0000-0000C3000000}"/>
    <cellStyle name="Акцент3 3" xfId="197" xr:uid="{00000000-0005-0000-0000-0000C4000000}"/>
    <cellStyle name="Акцент4 2" xfId="198" xr:uid="{00000000-0005-0000-0000-0000C5000000}"/>
    <cellStyle name="Акцент4 3" xfId="199" xr:uid="{00000000-0005-0000-0000-0000C6000000}"/>
    <cellStyle name="Акцент5 2" xfId="200" xr:uid="{00000000-0005-0000-0000-0000C7000000}"/>
    <cellStyle name="Акцент5 3" xfId="201" xr:uid="{00000000-0005-0000-0000-0000C8000000}"/>
    <cellStyle name="Акцент6 2" xfId="202" xr:uid="{00000000-0005-0000-0000-0000C9000000}"/>
    <cellStyle name="Акцент6 3" xfId="203" xr:uid="{00000000-0005-0000-0000-0000CA000000}"/>
    <cellStyle name="Ввод  2" xfId="204" xr:uid="{00000000-0005-0000-0000-0000CB000000}"/>
    <cellStyle name="Ввод  3" xfId="205" xr:uid="{00000000-0005-0000-0000-0000CC000000}"/>
    <cellStyle name="Вывод 2" xfId="206" xr:uid="{00000000-0005-0000-0000-0000CD000000}"/>
    <cellStyle name="Вывод 3" xfId="207" xr:uid="{00000000-0005-0000-0000-0000CE000000}"/>
    <cellStyle name="Вычисление 2" xfId="208" xr:uid="{00000000-0005-0000-0000-0000CF000000}"/>
    <cellStyle name="Вычисление 3" xfId="209" xr:uid="{00000000-0005-0000-0000-0000D0000000}"/>
    <cellStyle name="Денежный 2" xfId="210" xr:uid="{00000000-0005-0000-0000-0000D1000000}"/>
    <cellStyle name="Заголовок 1 2" xfId="211" xr:uid="{00000000-0005-0000-0000-0000D2000000}"/>
    <cellStyle name="Заголовок 1 3" xfId="212" xr:uid="{00000000-0005-0000-0000-0000D3000000}"/>
    <cellStyle name="Заголовок 2 2" xfId="213" xr:uid="{00000000-0005-0000-0000-0000D4000000}"/>
    <cellStyle name="Заголовок 2 3" xfId="214" xr:uid="{00000000-0005-0000-0000-0000D5000000}"/>
    <cellStyle name="Заголовок 3 2" xfId="215" xr:uid="{00000000-0005-0000-0000-0000D6000000}"/>
    <cellStyle name="Заголовок 3 3" xfId="216" xr:uid="{00000000-0005-0000-0000-0000D7000000}"/>
    <cellStyle name="Заголовок 4 2" xfId="217" xr:uid="{00000000-0005-0000-0000-0000D8000000}"/>
    <cellStyle name="Заголовок 4 3" xfId="218" xr:uid="{00000000-0005-0000-0000-0000D9000000}"/>
    <cellStyle name="Звичайний" xfId="0" builtinId="0"/>
    <cellStyle name="Итог 2" xfId="219" xr:uid="{00000000-0005-0000-0000-0000DA000000}"/>
    <cellStyle name="Итог 3" xfId="220" xr:uid="{00000000-0005-0000-0000-0000DB000000}"/>
    <cellStyle name="Контрольная ячейка 2" xfId="221" xr:uid="{00000000-0005-0000-0000-0000DC000000}"/>
    <cellStyle name="Контрольная ячейка 3" xfId="222" xr:uid="{00000000-0005-0000-0000-0000DD000000}"/>
    <cellStyle name="Название 2" xfId="223" xr:uid="{00000000-0005-0000-0000-0000DE000000}"/>
    <cellStyle name="Название 3" xfId="224" xr:uid="{00000000-0005-0000-0000-0000DF000000}"/>
    <cellStyle name="Нейтральный 2" xfId="225" xr:uid="{00000000-0005-0000-0000-0000E0000000}"/>
    <cellStyle name="Нейтральный 3" xfId="226" xr:uid="{00000000-0005-0000-0000-0000E1000000}"/>
    <cellStyle name="Обычный 10" xfId="227" xr:uid="{00000000-0005-0000-0000-0000E3000000}"/>
    <cellStyle name="Обычный 11" xfId="228" xr:uid="{00000000-0005-0000-0000-0000E4000000}"/>
    <cellStyle name="Обычный 12" xfId="229" xr:uid="{00000000-0005-0000-0000-0000E5000000}"/>
    <cellStyle name="Обычный 13" xfId="230" xr:uid="{00000000-0005-0000-0000-0000E6000000}"/>
    <cellStyle name="Обычный 14" xfId="231" xr:uid="{00000000-0005-0000-0000-0000E7000000}"/>
    <cellStyle name="Обычный 15" xfId="232" xr:uid="{00000000-0005-0000-0000-0000E8000000}"/>
    <cellStyle name="Обычный 16" xfId="233" xr:uid="{00000000-0005-0000-0000-0000E9000000}"/>
    <cellStyle name="Обычный 17" xfId="234" xr:uid="{00000000-0005-0000-0000-0000EA000000}"/>
    <cellStyle name="Обычный 18" xfId="235" xr:uid="{00000000-0005-0000-0000-0000EB000000}"/>
    <cellStyle name="Обычный 19" xfId="236" xr:uid="{00000000-0005-0000-0000-0000EC000000}"/>
    <cellStyle name="Обычный 2" xfId="237" xr:uid="{00000000-0005-0000-0000-0000ED000000}"/>
    <cellStyle name="Обычный 2 10" xfId="238" xr:uid="{00000000-0005-0000-0000-0000EE000000}"/>
    <cellStyle name="Обычный 2 11" xfId="239" xr:uid="{00000000-0005-0000-0000-0000EF000000}"/>
    <cellStyle name="Обычный 2 12" xfId="240" xr:uid="{00000000-0005-0000-0000-0000F0000000}"/>
    <cellStyle name="Обычный 2 13" xfId="241" xr:uid="{00000000-0005-0000-0000-0000F1000000}"/>
    <cellStyle name="Обычный 2 14" xfId="242" xr:uid="{00000000-0005-0000-0000-0000F2000000}"/>
    <cellStyle name="Обычный 2 15" xfId="243" xr:uid="{00000000-0005-0000-0000-0000F3000000}"/>
    <cellStyle name="Обычный 2 16" xfId="244" xr:uid="{00000000-0005-0000-0000-0000F4000000}"/>
    <cellStyle name="Обычный 2 2" xfId="245" xr:uid="{00000000-0005-0000-0000-0000F5000000}"/>
    <cellStyle name="Обычный 2 2 2" xfId="246" xr:uid="{00000000-0005-0000-0000-0000F6000000}"/>
    <cellStyle name="Обычный 2 2 3" xfId="247" xr:uid="{00000000-0005-0000-0000-0000F7000000}"/>
    <cellStyle name="Обычный 2 2_Расшифровка прочих" xfId="248" xr:uid="{00000000-0005-0000-0000-0000F8000000}"/>
    <cellStyle name="Обычный 2 3" xfId="249" xr:uid="{00000000-0005-0000-0000-0000F9000000}"/>
    <cellStyle name="Обычный 2 4" xfId="250" xr:uid="{00000000-0005-0000-0000-0000FA000000}"/>
    <cellStyle name="Обычный 2 5" xfId="251" xr:uid="{00000000-0005-0000-0000-0000FB000000}"/>
    <cellStyle name="Обычный 2 6" xfId="252" xr:uid="{00000000-0005-0000-0000-0000FC000000}"/>
    <cellStyle name="Обычный 2 7" xfId="253" xr:uid="{00000000-0005-0000-0000-0000FD000000}"/>
    <cellStyle name="Обычный 2 8" xfId="254" xr:uid="{00000000-0005-0000-0000-0000FE000000}"/>
    <cellStyle name="Обычный 2 9" xfId="255" xr:uid="{00000000-0005-0000-0000-0000FF000000}"/>
    <cellStyle name="Обычный 2_2604-2010" xfId="256" xr:uid="{00000000-0005-0000-0000-000000010000}"/>
    <cellStyle name="Обычный 3" xfId="257" xr:uid="{00000000-0005-0000-0000-000001010000}"/>
    <cellStyle name="Обычный 3 10" xfId="258" xr:uid="{00000000-0005-0000-0000-000002010000}"/>
    <cellStyle name="Обычный 3 11" xfId="259" xr:uid="{00000000-0005-0000-0000-000003010000}"/>
    <cellStyle name="Обычный 3 12" xfId="260" xr:uid="{00000000-0005-0000-0000-000004010000}"/>
    <cellStyle name="Обычный 3 13" xfId="261" xr:uid="{00000000-0005-0000-0000-000005010000}"/>
    <cellStyle name="Обычный 3 14" xfId="262" xr:uid="{00000000-0005-0000-0000-000006010000}"/>
    <cellStyle name="Обычный 3 2" xfId="263" xr:uid="{00000000-0005-0000-0000-000007010000}"/>
    <cellStyle name="Обычный 3 3" xfId="264" xr:uid="{00000000-0005-0000-0000-000008010000}"/>
    <cellStyle name="Обычный 3 4" xfId="265" xr:uid="{00000000-0005-0000-0000-000009010000}"/>
    <cellStyle name="Обычный 3 5" xfId="266" xr:uid="{00000000-0005-0000-0000-00000A010000}"/>
    <cellStyle name="Обычный 3 6" xfId="267" xr:uid="{00000000-0005-0000-0000-00000B010000}"/>
    <cellStyle name="Обычный 3 7" xfId="268" xr:uid="{00000000-0005-0000-0000-00000C010000}"/>
    <cellStyle name="Обычный 3 8" xfId="269" xr:uid="{00000000-0005-0000-0000-00000D010000}"/>
    <cellStyle name="Обычный 3 9" xfId="270" xr:uid="{00000000-0005-0000-0000-00000E010000}"/>
    <cellStyle name="Обычный 3_Дефицит_7 млрд_0608_бс" xfId="271" xr:uid="{00000000-0005-0000-0000-00000F010000}"/>
    <cellStyle name="Обычный 4" xfId="272" xr:uid="{00000000-0005-0000-0000-000010010000}"/>
    <cellStyle name="Обычный 5" xfId="273" xr:uid="{00000000-0005-0000-0000-000011010000}"/>
    <cellStyle name="Обычный 5 2" xfId="274" xr:uid="{00000000-0005-0000-0000-000012010000}"/>
    <cellStyle name="Обычный 6" xfId="275" xr:uid="{00000000-0005-0000-0000-000013010000}"/>
    <cellStyle name="Обычный 6 2" xfId="276" xr:uid="{00000000-0005-0000-0000-000014010000}"/>
    <cellStyle name="Обычный 6 3" xfId="277" xr:uid="{00000000-0005-0000-0000-000015010000}"/>
    <cellStyle name="Обычный 6 4" xfId="278" xr:uid="{00000000-0005-0000-0000-000016010000}"/>
    <cellStyle name="Обычный 6_Дефицит_7 млрд_0608_бс" xfId="279" xr:uid="{00000000-0005-0000-0000-000017010000}"/>
    <cellStyle name="Обычный 7" xfId="280" xr:uid="{00000000-0005-0000-0000-000018010000}"/>
    <cellStyle name="Обычный 7 2" xfId="281" xr:uid="{00000000-0005-0000-0000-000019010000}"/>
    <cellStyle name="Обычный 8" xfId="282" xr:uid="{00000000-0005-0000-0000-00001A010000}"/>
    <cellStyle name="Обычный 9" xfId="283" xr:uid="{00000000-0005-0000-0000-00001B010000}"/>
    <cellStyle name="Обычный 9 2" xfId="284" xr:uid="{00000000-0005-0000-0000-00001C010000}"/>
    <cellStyle name="Плохой 2" xfId="285" xr:uid="{00000000-0005-0000-0000-00001D010000}"/>
    <cellStyle name="Плохой 3" xfId="286" xr:uid="{00000000-0005-0000-0000-00001E010000}"/>
    <cellStyle name="Пояснение 2" xfId="287" xr:uid="{00000000-0005-0000-0000-00001F010000}"/>
    <cellStyle name="Пояснение 3" xfId="288" xr:uid="{00000000-0005-0000-0000-000020010000}"/>
    <cellStyle name="Примечание 2" xfId="289" xr:uid="{00000000-0005-0000-0000-000021010000}"/>
    <cellStyle name="Примечание 3" xfId="290" xr:uid="{00000000-0005-0000-0000-000022010000}"/>
    <cellStyle name="Процентный 2" xfId="291" xr:uid="{00000000-0005-0000-0000-000023010000}"/>
    <cellStyle name="Процентный 2 10" xfId="292" xr:uid="{00000000-0005-0000-0000-000024010000}"/>
    <cellStyle name="Процентный 2 11" xfId="293" xr:uid="{00000000-0005-0000-0000-000025010000}"/>
    <cellStyle name="Процентный 2 12" xfId="294" xr:uid="{00000000-0005-0000-0000-000026010000}"/>
    <cellStyle name="Процентный 2 13" xfId="295" xr:uid="{00000000-0005-0000-0000-000027010000}"/>
    <cellStyle name="Процентный 2 14" xfId="296" xr:uid="{00000000-0005-0000-0000-000028010000}"/>
    <cellStyle name="Процентный 2 15" xfId="297" xr:uid="{00000000-0005-0000-0000-000029010000}"/>
    <cellStyle name="Процентный 2 16" xfId="298" xr:uid="{00000000-0005-0000-0000-00002A010000}"/>
    <cellStyle name="Процентный 2 2" xfId="299" xr:uid="{00000000-0005-0000-0000-00002B010000}"/>
    <cellStyle name="Процентный 2 3" xfId="300" xr:uid="{00000000-0005-0000-0000-00002C010000}"/>
    <cellStyle name="Процентный 2 4" xfId="301" xr:uid="{00000000-0005-0000-0000-00002D010000}"/>
    <cellStyle name="Процентный 2 5" xfId="302" xr:uid="{00000000-0005-0000-0000-00002E010000}"/>
    <cellStyle name="Процентный 2 6" xfId="303" xr:uid="{00000000-0005-0000-0000-00002F010000}"/>
    <cellStyle name="Процентный 2 7" xfId="304" xr:uid="{00000000-0005-0000-0000-000030010000}"/>
    <cellStyle name="Процентный 2 8" xfId="305" xr:uid="{00000000-0005-0000-0000-000031010000}"/>
    <cellStyle name="Процентный 2 9" xfId="306" xr:uid="{00000000-0005-0000-0000-000032010000}"/>
    <cellStyle name="Процентный 3" xfId="307" xr:uid="{00000000-0005-0000-0000-000033010000}"/>
    <cellStyle name="Процентный 4" xfId="308" xr:uid="{00000000-0005-0000-0000-000034010000}"/>
    <cellStyle name="Процентный 4 2" xfId="309" xr:uid="{00000000-0005-0000-0000-000035010000}"/>
    <cellStyle name="Связанная ячейка 2" xfId="310" xr:uid="{00000000-0005-0000-0000-000036010000}"/>
    <cellStyle name="Связанная ячейка 3" xfId="311" xr:uid="{00000000-0005-0000-0000-000037010000}"/>
    <cellStyle name="Стиль 1" xfId="312" xr:uid="{00000000-0005-0000-0000-000038010000}"/>
    <cellStyle name="Стиль 1 2" xfId="313" xr:uid="{00000000-0005-0000-0000-000039010000}"/>
    <cellStyle name="Стиль 1 3" xfId="314" xr:uid="{00000000-0005-0000-0000-00003A010000}"/>
    <cellStyle name="Стиль 1 4" xfId="315" xr:uid="{00000000-0005-0000-0000-00003B010000}"/>
    <cellStyle name="Стиль 1 5" xfId="316" xr:uid="{00000000-0005-0000-0000-00003C010000}"/>
    <cellStyle name="Стиль 1 6" xfId="317" xr:uid="{00000000-0005-0000-0000-00003D010000}"/>
    <cellStyle name="Стиль 1 7" xfId="318" xr:uid="{00000000-0005-0000-0000-00003E010000}"/>
    <cellStyle name="Текст предупреждения 2" xfId="319" xr:uid="{00000000-0005-0000-0000-00003F010000}"/>
    <cellStyle name="Текст предупреждения 3" xfId="320" xr:uid="{00000000-0005-0000-0000-000040010000}"/>
    <cellStyle name="Тысячи [0]_1.62" xfId="321" xr:uid="{00000000-0005-0000-0000-000041010000}"/>
    <cellStyle name="Тысячи_1.62" xfId="322" xr:uid="{00000000-0005-0000-0000-000042010000}"/>
    <cellStyle name="Финансовый 2" xfId="323" xr:uid="{00000000-0005-0000-0000-000043010000}"/>
    <cellStyle name="Финансовый 2 10" xfId="324" xr:uid="{00000000-0005-0000-0000-000044010000}"/>
    <cellStyle name="Финансовый 2 11" xfId="325" xr:uid="{00000000-0005-0000-0000-000045010000}"/>
    <cellStyle name="Финансовый 2 12" xfId="326" xr:uid="{00000000-0005-0000-0000-000046010000}"/>
    <cellStyle name="Финансовый 2 13" xfId="327" xr:uid="{00000000-0005-0000-0000-000047010000}"/>
    <cellStyle name="Финансовый 2 14" xfId="328" xr:uid="{00000000-0005-0000-0000-000048010000}"/>
    <cellStyle name="Финансовый 2 15" xfId="329" xr:uid="{00000000-0005-0000-0000-000049010000}"/>
    <cellStyle name="Финансовый 2 16" xfId="330" xr:uid="{00000000-0005-0000-0000-00004A010000}"/>
    <cellStyle name="Финансовый 2 17" xfId="331" xr:uid="{00000000-0005-0000-0000-00004B010000}"/>
    <cellStyle name="Финансовый 2 2" xfId="332" xr:uid="{00000000-0005-0000-0000-00004C010000}"/>
    <cellStyle name="Финансовый 2 3" xfId="333" xr:uid="{00000000-0005-0000-0000-00004D010000}"/>
    <cellStyle name="Финансовый 2 4" xfId="334" xr:uid="{00000000-0005-0000-0000-00004E010000}"/>
    <cellStyle name="Финансовый 2 5" xfId="335" xr:uid="{00000000-0005-0000-0000-00004F010000}"/>
    <cellStyle name="Финансовый 2 6" xfId="336" xr:uid="{00000000-0005-0000-0000-000050010000}"/>
    <cellStyle name="Финансовый 2 7" xfId="337" xr:uid="{00000000-0005-0000-0000-000051010000}"/>
    <cellStyle name="Финансовый 2 8" xfId="338" xr:uid="{00000000-0005-0000-0000-000052010000}"/>
    <cellStyle name="Финансовый 2 9" xfId="339" xr:uid="{00000000-0005-0000-0000-000053010000}"/>
    <cellStyle name="Финансовый 3" xfId="340" xr:uid="{00000000-0005-0000-0000-000054010000}"/>
    <cellStyle name="Финансовый 3 2" xfId="341" xr:uid="{00000000-0005-0000-0000-000055010000}"/>
    <cellStyle name="Финансовый 4" xfId="342" xr:uid="{00000000-0005-0000-0000-000056010000}"/>
    <cellStyle name="Финансовый 4 2" xfId="343" xr:uid="{00000000-0005-0000-0000-000057010000}"/>
    <cellStyle name="Финансовый 4 3" xfId="344" xr:uid="{00000000-0005-0000-0000-000058010000}"/>
    <cellStyle name="Финансовый 5" xfId="345" xr:uid="{00000000-0005-0000-0000-000059010000}"/>
    <cellStyle name="Финансовый 6" xfId="346" xr:uid="{00000000-0005-0000-0000-00005A010000}"/>
    <cellStyle name="Финансовый 7" xfId="347" xr:uid="{00000000-0005-0000-0000-00005B010000}"/>
    <cellStyle name="Хороший 2" xfId="348" xr:uid="{00000000-0005-0000-0000-00005C010000}"/>
    <cellStyle name="Хороший 3" xfId="349" xr:uid="{00000000-0005-0000-0000-00005D010000}"/>
    <cellStyle name="числовой" xfId="350" xr:uid="{00000000-0005-0000-0000-00005E010000}"/>
    <cellStyle name="Ю" xfId="351" xr:uid="{00000000-0005-0000-0000-00005F010000}"/>
    <cellStyle name="Ю-FreeSet_10" xfId="352" xr:uid="{00000000-0005-0000-0000-00006001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externalLink" Target="externalLinks/externalLink11.xml"/><Relationship Id="rId18" Type="http://schemas.openxmlformats.org/officeDocument/2006/relationships/externalLink" Target="externalLinks/externalLink16.xml"/><Relationship Id="rId26" Type="http://schemas.openxmlformats.org/officeDocument/2006/relationships/externalLink" Target="externalLinks/externalLink24.xml"/><Relationship Id="rId39" Type="http://schemas.openxmlformats.org/officeDocument/2006/relationships/styles" Target="styles.xml"/><Relationship Id="rId21" Type="http://schemas.openxmlformats.org/officeDocument/2006/relationships/externalLink" Target="externalLinks/externalLink19.xml"/><Relationship Id="rId34" Type="http://schemas.openxmlformats.org/officeDocument/2006/relationships/externalLink" Target="externalLinks/externalLink32.xml"/><Relationship Id="rId7" Type="http://schemas.openxmlformats.org/officeDocument/2006/relationships/externalLink" Target="externalLinks/externalLink5.xml"/><Relationship Id="rId2" Type="http://schemas.openxmlformats.org/officeDocument/2006/relationships/worksheet" Target="worksheets/sheet2.xml"/><Relationship Id="rId16" Type="http://schemas.openxmlformats.org/officeDocument/2006/relationships/externalLink" Target="externalLinks/externalLink14.xml"/><Relationship Id="rId20" Type="http://schemas.openxmlformats.org/officeDocument/2006/relationships/externalLink" Target="externalLinks/externalLink18.xml"/><Relationship Id="rId29" Type="http://schemas.openxmlformats.org/officeDocument/2006/relationships/externalLink" Target="externalLinks/externalLink27.xml"/><Relationship Id="rId41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4.xml"/><Relationship Id="rId11" Type="http://schemas.openxmlformats.org/officeDocument/2006/relationships/externalLink" Target="externalLinks/externalLink9.xml"/><Relationship Id="rId24" Type="http://schemas.openxmlformats.org/officeDocument/2006/relationships/externalLink" Target="externalLinks/externalLink22.xml"/><Relationship Id="rId32" Type="http://schemas.openxmlformats.org/officeDocument/2006/relationships/externalLink" Target="externalLinks/externalLink30.xml"/><Relationship Id="rId37" Type="http://schemas.openxmlformats.org/officeDocument/2006/relationships/externalLink" Target="externalLinks/externalLink35.xml"/><Relationship Id="rId40" Type="http://schemas.openxmlformats.org/officeDocument/2006/relationships/sharedStrings" Target="sharedStrings.xml"/><Relationship Id="rId5" Type="http://schemas.openxmlformats.org/officeDocument/2006/relationships/externalLink" Target="externalLinks/externalLink3.xml"/><Relationship Id="rId15" Type="http://schemas.openxmlformats.org/officeDocument/2006/relationships/externalLink" Target="externalLinks/externalLink13.xml"/><Relationship Id="rId23" Type="http://schemas.openxmlformats.org/officeDocument/2006/relationships/externalLink" Target="externalLinks/externalLink21.xml"/><Relationship Id="rId28" Type="http://schemas.openxmlformats.org/officeDocument/2006/relationships/externalLink" Target="externalLinks/externalLink26.xml"/><Relationship Id="rId36" Type="http://schemas.openxmlformats.org/officeDocument/2006/relationships/externalLink" Target="externalLinks/externalLink34.xml"/><Relationship Id="rId10" Type="http://schemas.openxmlformats.org/officeDocument/2006/relationships/externalLink" Target="externalLinks/externalLink8.xml"/><Relationship Id="rId19" Type="http://schemas.openxmlformats.org/officeDocument/2006/relationships/externalLink" Target="externalLinks/externalLink17.xml"/><Relationship Id="rId31" Type="http://schemas.openxmlformats.org/officeDocument/2006/relationships/externalLink" Target="externalLinks/externalLink29.xml"/><Relationship Id="rId4" Type="http://schemas.openxmlformats.org/officeDocument/2006/relationships/externalLink" Target="externalLinks/externalLink2.xml"/><Relationship Id="rId9" Type="http://schemas.openxmlformats.org/officeDocument/2006/relationships/externalLink" Target="externalLinks/externalLink7.xml"/><Relationship Id="rId14" Type="http://schemas.openxmlformats.org/officeDocument/2006/relationships/externalLink" Target="externalLinks/externalLink12.xml"/><Relationship Id="rId22" Type="http://schemas.openxmlformats.org/officeDocument/2006/relationships/externalLink" Target="externalLinks/externalLink20.xml"/><Relationship Id="rId27" Type="http://schemas.openxmlformats.org/officeDocument/2006/relationships/externalLink" Target="externalLinks/externalLink25.xml"/><Relationship Id="rId30" Type="http://schemas.openxmlformats.org/officeDocument/2006/relationships/externalLink" Target="externalLinks/externalLink28.xml"/><Relationship Id="rId35" Type="http://schemas.openxmlformats.org/officeDocument/2006/relationships/externalLink" Target="externalLinks/externalLink33.xml"/><Relationship Id="rId8" Type="http://schemas.openxmlformats.org/officeDocument/2006/relationships/externalLink" Target="externalLinks/externalLink6.xml"/><Relationship Id="rId3" Type="http://schemas.openxmlformats.org/officeDocument/2006/relationships/externalLink" Target="externalLinks/externalLink1.xml"/><Relationship Id="rId12" Type="http://schemas.openxmlformats.org/officeDocument/2006/relationships/externalLink" Target="externalLinks/externalLink10.xml"/><Relationship Id="rId17" Type="http://schemas.openxmlformats.org/officeDocument/2006/relationships/externalLink" Target="externalLinks/externalLink15.xml"/><Relationship Id="rId25" Type="http://schemas.openxmlformats.org/officeDocument/2006/relationships/externalLink" Target="externalLinks/externalLink23.xml"/><Relationship Id="rId33" Type="http://schemas.openxmlformats.org/officeDocument/2006/relationships/externalLink" Target="externalLinks/externalLink31.xml"/><Relationship Id="rId38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http://www.bank.gov.ua/WORK/S2/VICTOR/&#1042;&#1042;&#1055;/PIB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http://www.bank.gov.ua/New_monitoring/Monit_xls/M_2002/M_06_02/Monthly/10_October/1Aug2001/GDP/realgdp/LENA/BGVN1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File\File1\aaaa\2007%20finplan\DOCUME~1\SINKEV~1\LOCALS~1\Temp\Rar$DI00.781\Dept\Plan\Exchange\_________________________Plan_ZP\!_&#1055;&#1077;&#1095;&#1072;&#1090;&#1100;\&#1052;&#1058;&#1056;%20&#1074;&#1089;&#1077;%20-%205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72rc2j\vera\FinanceUTG\finek2008\&#1043;&#1088;&#1091;&#1076;&#1077;&#1085;&#1100;%20(&#1086;&#1095;&#1080;&#1082;)\DOCUME~1\SINKEV~1\LOCALS~1\Temp\Rar$DI00.781\Dept\Plan\Exchange\_________________________Plan_ZP\!_&#1055;&#1077;&#1095;&#1072;&#1090;&#1100;\&#1052;&#1058;&#1056;%20&#1074;&#1089;&#1077;%20-%205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72rc2j\vera\FinanceUTG\finek2008\&#1043;&#1088;&#1091;&#1076;&#1077;&#1085;&#1100;%20(&#1086;&#1095;&#1080;&#1082;)\DOCUME~1\SINKEV~1\LOCALS~1\Temp\Rar$DI00.781\Dept\FinPlan-Economy\Planning%20System%20Project\consolidation%20hq%20formatted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R:\&#1052;&#1086;&#1080;%20&#1076;&#1086;&#1082;&#1091;&#1084;&#1077;&#1085;&#1090;&#1099;\Plan-2006_kons_rabota\Dept\FinPlan-Economy\Planning%20System%20Project\consolidation%20hq%20formatted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Kredo\work\Dept\FinPlan-Economy\Planning%20System%20Project\consolidation%20hq%20formatted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R:\DOCUME~1\Chirich\LOCALS~1\Temp\DOCUME~1\VOYTOV~1\LOCALS~1\Temp\Rar$DI00.867\Planning%20System%20Project\consolidation%20hq%20formatted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Nechiporenko\2007&#1053;&#1054;&#1042;\Dept\Plan\Exchange\!_Plan-2006\VAT%20Sevastop\Dept\Plan\Exchange\_________________________Plan_ZP\!_&#1055;&#1077;&#1095;&#1072;&#1090;&#1100;\&#1052;&#1058;&#1056;%20&#1074;&#1089;&#1077;%202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http://www.bank.gov.ua/&#1052;&#1086;&#1080;%20&#1076;&#1086;&#1082;&#1091;&#1084;&#1077;&#1085;&#1090;&#1099;/Sergey/&#1055;&#1088;&#1086;&#1075;&#1085;&#1086;&#1079;/&#1056;&#1072;&#1073;&#1086;&#1095;&#1080;&#1077;%20&#1090;&#1072;&#1073;&#1083;&#1080;&#1094;&#1099;/new/zvedena11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72rc2j\vera\DOCUME~1\Chirich\LOCALS~1\Temp\Rar$DI00.938\Dept\Plan\Exchange\!_Plan-2006\&#1042;&#1040;&#1058;%20&#1048;&#1074;&#1072;&#1085;&#1086;%20&#1092;&#1088;&#1072;&#1085;&#1082;&#1080;&#1074;&#1089;&#1100;&#1082;&#1075;&#1072;&#1079;\Dodatok1%20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72rc2j\vera\&#1052;&#1086;&#1080;%20&#1076;&#1086;&#1082;&#1091;&#1084;&#1077;&#1085;&#1090;&#1099;\Plan-2006_kons_rabota\Dept\Plan\Exchange\_________________________Plan_ZP\!_&#1055;&#1077;&#1095;&#1072;&#1090;&#1100;\&#1052;&#1058;&#1056;%20&#1074;&#1089;&#1077;%20-%205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72rc2j\vera\Dept\Plan\Exchange\!_Plan-2006\&#1042;&#1040;&#1058;%20&#1048;&#1074;&#1072;&#1085;&#1086;%20&#1092;&#1088;&#1072;&#1085;&#1082;&#1080;&#1074;&#1089;&#1100;&#1082;&#1075;&#1072;&#1079;\Dodatok1%20.xls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Ariadna\Sum_pok.xls" TargetMode="External"/></Relationships>
</file>

<file path=xl/externalLinks/_rels/externalLink1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Nechiporenko\2007&#1053;&#1054;&#1042;\DOCUME~1\Chirich\LOCALS~1\Temp\Dept\Plan\Exchange\_________________________Plan_ZP\!_&#1055;&#1077;&#1095;&#1072;&#1090;&#1100;\&#1052;&#1058;&#1056;%20&#1074;&#1089;&#1077;%202.xls" TargetMode="External"/></Relationships>
</file>

<file path=xl/externalLinks/_rels/externalLink1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R:\&#1052;&#1086;&#1080;%20&#1076;&#1086;&#1082;&#1091;&#1084;&#1077;&#1085;&#1090;&#1099;\Plan-2006_kons_rabota\Dept\Plan\Exchange\_________________________Plan_ZP\!_&#1055;&#1077;&#1095;&#1072;&#1090;&#1100;\&#1052;&#1058;&#1056;%20&#1074;&#1089;&#1077;%20-%205.xls" TargetMode="External"/></Relationships>
</file>

<file path=xl/externalLinks/_rels/externalLink1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R:\Dept\Plan\Exchange\!_Plan-2006\&#1042;&#1040;&#1058;%20&#1048;&#1074;&#1072;&#1085;&#1086;%20&#1092;&#1088;&#1072;&#1085;&#1082;&#1080;&#1074;&#1089;&#1100;&#1082;&#1075;&#1072;&#1079;\Dodatok1%20.xls" TargetMode="External"/></Relationships>
</file>

<file path=xl/externalLinks/_rels/externalLink1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R:\DOCUME~1\Chirich\LOCALS~1\Temp\Dept\Plan\Exchange\_________________________Plan_ZP\!_&#1055;&#1077;&#1095;&#1072;&#1090;&#1100;\&#1052;&#1058;&#1056;%20&#1074;&#1089;&#1077;%202.xls" TargetMode="External"/></Relationships>
</file>

<file path=xl/externalLinks/_rels/externalLink1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R:\Dept\Plan\Exchange\!_Plan-2006\VAT%20Sevastop\Dept\Plan\Exchange\_________________________Plan_ZP\!_&#1055;&#1077;&#1095;&#1072;&#1090;&#1100;\&#1052;&#1058;&#1056;%20&#1074;&#1089;&#1077;%202.xls" TargetMode="External"/></Relationships>
</file>

<file path=xl/externalLinks/_rels/externalLink2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R:\Dept\Plan\Exchange\_________________________Plan_ZP\!_&#1055;&#1077;&#1095;&#1072;&#1090;&#1100;\&#1052;&#1058;&#1056;%20&#1074;&#1089;&#1077;%202.xls" TargetMode="External"/></Relationships>
</file>

<file path=xl/externalLinks/_rels/externalLink2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Kredo\work\Dept\Plan\Exchange\_________________________Plan_ZP\!_&#1055;&#1077;&#1095;&#1072;&#1090;&#1100;\&#1052;&#1058;&#1056;%20&#1074;&#1089;&#1077;%20-%205.xls" TargetMode="External"/></Relationships>
</file>

<file path=xl/externalLinks/_rels/externalLink2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72rc2j\vera\Dept\Plan\Exchange\!_Plan-2006\VAT%20Sevastop\Dept\Plan\Exchange\_________________________Plan_ZP\!_&#1055;&#1077;&#1095;&#1072;&#1090;&#1100;\&#1052;&#1058;&#1056;%20&#1074;&#1089;&#1077;%202.xls" TargetMode="External"/></Relationships>
</file>

<file path=xl/externalLinks/_rels/externalLink2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72rc2j\vera\DOCUME~1\Chirich\LOCALS~1\Temp\DOCUME~1\VOYTOV~1\LOCALS~1\Temp\Rar$DI00.867\Planning%20System%20Project\consolidation%20hq%20formatted.xls" TargetMode="External"/></Relationships>
</file>

<file path=xl/externalLinks/_rels/externalLink2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72rc2j\vera\DOCUME~1\Chirich\LOCALS~1\Temp\Dept\Plan\Exchange\_________________________Plan_ZP\!_&#1055;&#1077;&#1095;&#1072;&#1090;&#1100;\&#1052;&#1058;&#1056;%20&#1074;&#1089;&#1077;%202.xls" TargetMode="External"/></Relationships>
</file>

<file path=xl/externalLinks/_rels/externalLink2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72rc2j\vera\Documents%20and%20Settings\SUDNIKOVA\Local%20Settings\Temporary%20Internet%20Files\Content.IE5\C5MFSXEF\Subv2006\Rich%20Roz%202006.xls" TargetMode="External"/></Relationships>
</file>

<file path=xl/externalLinks/_rels/externalLink2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Main\main1\DOCUME~1\Chirich\LOCALS~1\Temp\Dept\Plan\Exchange\_________________________Plan_ZP\!_&#1055;&#1077;&#1095;&#1072;&#1090;&#1100;\&#1052;&#1058;&#1056;%20&#1074;&#1089;&#1077;%202.xls" TargetMode="External"/></Relationships>
</file>

<file path=xl/externalLinks/_rels/externalLink2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72rc2j\vera\Documents%20and%20Settings\andreyevskaya\&#1052;&#1086;&#1080;%20&#1076;&#1086;&#1082;&#1091;&#1084;&#1077;&#1085;&#1090;&#1099;\OLGA\&#1056;&#1045;&#1040;&#1051;&#1048;&#1047;&#1040;&#1062;&#1048;&#1071;_2006\2006_REALIZ_&#1058;&#1045;(&#1090;&#1088;&#1072;&#1074;&#1077;&#1085;&#1100;).xls" TargetMode="External"/></Relationships>
</file>

<file path=xl/externalLinks/_rels/externalLink28.xml.rels><?xml version="1.0" encoding="UTF-8" standalone="yes"?>
<Relationships xmlns="http://schemas.openxmlformats.org/package/2006/relationships"><Relationship Id="rId1" Type="http://schemas.openxmlformats.org/officeDocument/2006/relationships/externalLinkPath" Target="http://www.bank.gov.ua/S_N_A/1July2001/GDP/realgdp/LENA/BGVN1.XLS" TargetMode="External"/></Relationships>
</file>

<file path=xl/externalLinks/_rels/externalLink2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72rc2j\vera\&#1052;&#1086;&#1080;%20&#1076;&#1086;&#1082;&#1091;&#1084;&#1077;&#1085;&#1090;&#1099;\Plan-2006_kons_rabota\Dept\FinPlan-Economy\Planning%20System%20Project\consolidation%20hq%20formatted.xls" TargetMode="External"/></Relationships>
</file>

<file path=xl/externalLinks/_rels/externalLink3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R:\DOCUME~1\Chirich\LOCALS~1\Temp\Rar$DI00.938\Dept\Plan\Exchange\!_Plan-2006\&#1042;&#1040;&#1058;%20&#1048;&#1074;&#1072;&#1085;&#1086;%20&#1092;&#1088;&#1072;&#1085;&#1082;&#1080;&#1074;&#1089;&#1100;&#1082;&#1075;&#1072;&#1079;\Dodatok1%20.xls" TargetMode="External"/></Relationships>
</file>

<file path=xl/externalLinks/_rels/externalLink3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R:\DOCUME~1\SINKEV~1\LOCALS~1\Temp\Rar$DI00.781\Dept\FinPlan-Economy\Planning%20System%20Project\consolidation%20hq%20formatted.xls" TargetMode="External"/></Relationships>
</file>

<file path=xl/externalLinks/_rels/externalLink3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Nechiporenko\2007&#1053;&#1054;&#1042;\DOCUME~1\Chirich\LOCALS~1\Temp\DOCUME~1\VOYTOV~1\LOCALS~1\Temp\Rar$DI00.867\Planning%20System%20Project\consolidation%20hq%20formatted.xls" TargetMode="External"/></Relationships>
</file>

<file path=xl/externalLinks/_rels/externalLink3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S:\Dept\FinPlan-Economy\Planning%20System%20Project\consolidation%20hq%20formatted.xls" TargetMode="External"/></Relationships>
</file>

<file path=xl/externalLinks/_rels/externalLink3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Main\MAIN1\Dept\FinPlan-Economy\Planning%20System%20Project\consolidation%20hq%20formatted.xls" TargetMode="External"/></Relationships>
</file>

<file path=xl/externalLinks/_rels/externalLink3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72rc2j\vera\Documents%20and%20Settings\likhachov\Local%20Settings\Temporary%20Internet%20Files\Content.IE5\RY4RBH0P\2006_REALIZ_&#1058;&#1045;(&#1083;&#1102;&#1090;&#1080;&#1081;20%25)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GDP"/>
      <sheetName val="Real GDP &amp; Real IP (u)"/>
      <sheetName val="Real GDP &amp; Real IP (e)"/>
      <sheetName val="GDP_gr"/>
      <sheetName val="Светлые"/>
    </sheetNames>
    <sheetDataSet>
      <sheetData sheetId="0"/>
      <sheetData sheetId="1"/>
      <sheetData sheetId="2"/>
      <sheetData sheetId="3"/>
      <sheetData sheetId="4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993"/>
    </sheetNames>
    <sheetDataSet>
      <sheetData sheetId="0" refreshError="1">
        <row r="1">
          <cell r="D1" t="str">
            <v>Баланс грошових доходiв i витрат населення Украјни у</v>
          </cell>
          <cell r="K1" t="str">
            <v>GOD</v>
          </cell>
        </row>
        <row r="2">
          <cell r="K2">
            <v>1993</v>
          </cell>
          <cell r="L2" t="str">
            <v>роцi</v>
          </cell>
        </row>
        <row r="3">
          <cell r="N3" t="str">
            <v>(млрд.крб)</v>
          </cell>
        </row>
        <row r="5">
          <cell r="A5" t="str">
            <v>А. ГРОШОВI ДОХОДИ</v>
          </cell>
        </row>
        <row r="6">
          <cell r="A6" t="str">
            <v>1.Заробiтна плата</v>
          </cell>
        </row>
        <row r="7">
          <cell r="A7" t="str">
            <v>2.Оплата працi робiтникiв</v>
          </cell>
        </row>
        <row r="8">
          <cell r="A8" t="str">
            <v xml:space="preserve">  кооперативiв</v>
          </cell>
        </row>
        <row r="9">
          <cell r="A9" t="str">
            <v>3.Доходи робiтникiв та служ-</v>
          </cell>
        </row>
        <row r="10">
          <cell r="A10" t="str">
            <v xml:space="preserve">  бовцiв вiд пiдприїмств та</v>
          </cell>
        </row>
        <row r="11">
          <cell r="A11" t="str">
            <v xml:space="preserve">  органiзацiй крiм зар.плати</v>
          </cell>
        </row>
        <row r="12">
          <cell r="A12" t="str">
            <v xml:space="preserve">4.Грошовi доходи вiд   </v>
          </cell>
        </row>
        <row r="13">
          <cell r="A13" t="str">
            <v xml:space="preserve">  колгоспiв            </v>
          </cell>
        </row>
        <row r="14">
          <cell r="A14" t="str">
            <v>5.Надходження вiд продажу</v>
          </cell>
        </row>
        <row r="15">
          <cell r="A15" t="str">
            <v xml:space="preserve">  продуктiв сiльсьгого госп.</v>
          </cell>
        </row>
        <row r="16">
          <cell r="A16" t="str">
            <v>Всього трудових доходiв</v>
          </cell>
        </row>
        <row r="17">
          <cell r="A17" t="str">
            <v>(рядки 1+2+3+4+5)</v>
          </cell>
        </row>
        <row r="18">
          <cell r="A18" t="str">
            <v>6.Пенсiј, допомоги,стипендiј</v>
          </cell>
        </row>
        <row r="19">
          <cell r="A19" t="str">
            <v xml:space="preserve">  та iншi надходження</v>
          </cell>
        </row>
        <row r="20">
          <cell r="A20" t="str">
            <v xml:space="preserve">     в тому числi:</v>
          </cell>
        </row>
        <row r="21">
          <cell r="A21" t="str">
            <v xml:space="preserve"> пенсiј, допомоги, стипендiј</v>
          </cell>
        </row>
        <row r="22">
          <cell r="A22" t="str">
            <v>Баланс</v>
          </cell>
        </row>
        <row r="23">
          <cell r="A23" t="str">
            <v>Б.ВИТРАТИ ТА ЗАОЩАДЖЕННЯ</v>
          </cell>
        </row>
        <row r="24">
          <cell r="A24" t="str">
            <v>1.Покупка товарiв та оплата</v>
          </cell>
        </row>
        <row r="25">
          <cell r="A25" t="str">
            <v xml:space="preserve">  послуг</v>
          </cell>
        </row>
        <row r="26">
          <cell r="A26" t="str">
            <v xml:space="preserve">    в тому числi:</v>
          </cell>
        </row>
        <row r="27">
          <cell r="A27" t="str">
            <v xml:space="preserve"> покупка товарiв       </v>
          </cell>
        </row>
        <row r="28">
          <cell r="A28" t="str">
            <v xml:space="preserve"> оплата послуг         </v>
          </cell>
        </row>
        <row r="29">
          <cell r="A29" t="str">
            <v>2.Обов'язковi платежi та</v>
          </cell>
        </row>
        <row r="30">
          <cell r="A30" t="str">
            <v xml:space="preserve">  добровiльнi внески</v>
          </cell>
        </row>
        <row r="31">
          <cell r="A31" t="str">
            <v xml:space="preserve">       iз них:</v>
          </cell>
        </row>
        <row r="32">
          <cell r="A32" t="str">
            <v xml:space="preserve"> прибутковий податок з </v>
          </cell>
        </row>
        <row r="33">
          <cell r="A33" t="str">
            <v xml:space="preserve"> населення             </v>
          </cell>
        </row>
        <row r="34">
          <cell r="A34" t="str">
            <v>3.Прирiст вкладiв,придбання</v>
          </cell>
        </row>
        <row r="35">
          <cell r="A35" t="str">
            <v xml:space="preserve">  облiгацiй Державној внутр.</v>
          </cell>
        </row>
        <row r="36">
          <cell r="A36" t="str">
            <v xml:space="preserve">  позики,iнш.цiнних паперiв  </v>
          </cell>
        </row>
        <row r="37">
          <cell r="A37" t="str">
            <v>Всього</v>
          </cell>
        </row>
        <row r="38">
          <cell r="A38" t="str">
            <v xml:space="preserve">В. Перевищення доходiв над </v>
          </cell>
        </row>
        <row r="39">
          <cell r="A39" t="str">
            <v xml:space="preserve">   витратами</v>
          </cell>
        </row>
        <row r="40">
          <cell r="A40" t="str">
            <v>Баланс</v>
          </cell>
        </row>
        <row r="41">
          <cell r="A41" t="str">
            <v>_x000C_</v>
          </cell>
        </row>
        <row r="46">
          <cell r="A46" t="str">
            <v>А. ГРОШОВI ДОХОДИ</v>
          </cell>
        </row>
        <row r="47">
          <cell r="A47" t="str">
            <v>1.Заробiтна плата</v>
          </cell>
        </row>
        <row r="48">
          <cell r="A48" t="str">
            <v>2.Оплата працi робiтникiв</v>
          </cell>
        </row>
        <row r="49">
          <cell r="A49" t="str">
            <v xml:space="preserve">  кооперативiв</v>
          </cell>
        </row>
        <row r="50">
          <cell r="A50" t="str">
            <v>3.Доходи робiтникiв та служ-</v>
          </cell>
        </row>
        <row r="51">
          <cell r="A51" t="str">
            <v xml:space="preserve">  бовцiв вiд пiдприїмств та</v>
          </cell>
        </row>
        <row r="52">
          <cell r="A52" t="str">
            <v xml:space="preserve">  органiзацiй крiм зар.плати</v>
          </cell>
        </row>
        <row r="53">
          <cell r="A53" t="str">
            <v xml:space="preserve">4.Грошовi доходи вiд   </v>
          </cell>
        </row>
        <row r="54">
          <cell r="A54" t="str">
            <v xml:space="preserve">  колгоспiв            </v>
          </cell>
        </row>
        <row r="55">
          <cell r="A55" t="str">
            <v>5.Надходження вiд продажу</v>
          </cell>
        </row>
        <row r="56">
          <cell r="A56" t="str">
            <v xml:space="preserve">  продуктiв сiльсьгого госп.</v>
          </cell>
        </row>
        <row r="57">
          <cell r="A57" t="str">
            <v>Всього трудових доходiв</v>
          </cell>
        </row>
        <row r="58">
          <cell r="A58" t="str">
            <v>(рядки 1+2+3+4+5)</v>
          </cell>
        </row>
        <row r="59">
          <cell r="A59" t="str">
            <v>6.Пенсiј, допомоги,стипендiј</v>
          </cell>
        </row>
        <row r="60">
          <cell r="A60" t="str">
            <v xml:space="preserve">  та iншi надходження</v>
          </cell>
        </row>
        <row r="61">
          <cell r="A61" t="str">
            <v xml:space="preserve">     в тому числi:</v>
          </cell>
        </row>
        <row r="62">
          <cell r="A62" t="str">
            <v xml:space="preserve"> пенсiј, допомоги, стипендiј</v>
          </cell>
        </row>
        <row r="63">
          <cell r="A63" t="str">
            <v>Баланс</v>
          </cell>
        </row>
        <row r="64">
          <cell r="A64" t="str">
            <v>Б.ВИТРАТИ ТА ЗАОЩАДЖЕННЯ</v>
          </cell>
        </row>
        <row r="65">
          <cell r="A65" t="str">
            <v>1.Покупка товарiв та оплата</v>
          </cell>
        </row>
        <row r="66">
          <cell r="A66" t="str">
            <v xml:space="preserve">  послуг</v>
          </cell>
        </row>
        <row r="67">
          <cell r="A67" t="str">
            <v xml:space="preserve">    в тому числi:</v>
          </cell>
        </row>
        <row r="68">
          <cell r="A68" t="str">
            <v xml:space="preserve"> покупка товарiв       </v>
          </cell>
        </row>
        <row r="69">
          <cell r="A69" t="str">
            <v xml:space="preserve"> оплата послуг         </v>
          </cell>
        </row>
        <row r="70">
          <cell r="A70" t="str">
            <v>2.Обов'язковi платежi та</v>
          </cell>
        </row>
        <row r="71">
          <cell r="A71" t="str">
            <v xml:space="preserve">  добровiльнi внески</v>
          </cell>
        </row>
        <row r="72">
          <cell r="A72" t="str">
            <v xml:space="preserve">       iз них:</v>
          </cell>
        </row>
        <row r="73">
          <cell r="A73" t="str">
            <v xml:space="preserve"> прибутковий податок з </v>
          </cell>
        </row>
        <row r="74">
          <cell r="A74" t="str">
            <v xml:space="preserve"> населення             </v>
          </cell>
        </row>
        <row r="75">
          <cell r="A75" t="str">
            <v>3.Прирiст вкладiв,придбання</v>
          </cell>
        </row>
        <row r="76">
          <cell r="A76" t="str">
            <v xml:space="preserve">  облiгацiй Державној внутр.</v>
          </cell>
        </row>
        <row r="77">
          <cell r="A77" t="str">
            <v xml:space="preserve">  позики,iнш.цiнних паперiв  </v>
          </cell>
        </row>
        <row r="78">
          <cell r="A78" t="str">
            <v>Всього</v>
          </cell>
        </row>
        <row r="79">
          <cell r="A79" t="str">
            <v xml:space="preserve">В. Перевищення доходiв над </v>
          </cell>
        </row>
        <row r="80">
          <cell r="A80" t="str">
            <v xml:space="preserve">   витратами</v>
          </cell>
        </row>
        <row r="81">
          <cell r="A81" t="str">
            <v>Баланс</v>
          </cell>
        </row>
        <row r="82">
          <cell r="A82" t="str">
            <v xml:space="preserve">        Довiдково: чисельнiсть населення в</v>
          </cell>
        </row>
        <row r="83">
          <cell r="A83" t="str">
            <v>_x000C_</v>
          </cell>
        </row>
        <row r="88">
          <cell r="A88" t="str">
            <v>А. ГРОШОВI ДОХОДИ</v>
          </cell>
        </row>
        <row r="89">
          <cell r="A89" t="str">
            <v>1.Заробiтна плата</v>
          </cell>
        </row>
        <row r="90">
          <cell r="A90" t="str">
            <v>2.Оплата працi робiтникiв</v>
          </cell>
        </row>
        <row r="91">
          <cell r="A91" t="str">
            <v xml:space="preserve">  кооперативiв</v>
          </cell>
        </row>
        <row r="92">
          <cell r="A92" t="str">
            <v>3.Доходи робiтникiв та служ-</v>
          </cell>
        </row>
        <row r="93">
          <cell r="A93" t="str">
            <v xml:space="preserve">  бовцiв вiд пiдприїмств та</v>
          </cell>
        </row>
        <row r="94">
          <cell r="A94" t="str">
            <v xml:space="preserve">  органiзацiй крiм зар.плати</v>
          </cell>
        </row>
        <row r="95">
          <cell r="A95" t="str">
            <v xml:space="preserve">4.Грошовi доходи вiд   </v>
          </cell>
        </row>
        <row r="96">
          <cell r="A96" t="str">
            <v xml:space="preserve">  колгоспiв            </v>
          </cell>
        </row>
        <row r="97">
          <cell r="A97" t="str">
            <v>5.Надходження вiд продажу</v>
          </cell>
        </row>
        <row r="98">
          <cell r="A98" t="str">
            <v xml:space="preserve">  продуктiв сiльсьгого госп.</v>
          </cell>
        </row>
        <row r="99">
          <cell r="A99" t="str">
            <v>Всього трудових доходiв</v>
          </cell>
        </row>
        <row r="100">
          <cell r="A100" t="str">
            <v>(рядки 1+2+3+4+5)</v>
          </cell>
        </row>
        <row r="101">
          <cell r="A101" t="str">
            <v>6.Пенсiј, допомоги,стипендiј</v>
          </cell>
        </row>
        <row r="102">
          <cell r="A102" t="str">
            <v xml:space="preserve">  та iншi надходження</v>
          </cell>
        </row>
        <row r="103">
          <cell r="A103" t="str">
            <v xml:space="preserve">     в тому числi:</v>
          </cell>
        </row>
        <row r="104">
          <cell r="A104" t="str">
            <v xml:space="preserve"> пенсiј, допомоги, стипендiј</v>
          </cell>
        </row>
        <row r="105">
          <cell r="A105" t="str">
            <v>Баланс</v>
          </cell>
        </row>
        <row r="106">
          <cell r="A106" t="str">
            <v>Б.ВИТРАТИ ТА ЗАОЩАДЖЕННЯ</v>
          </cell>
        </row>
        <row r="107">
          <cell r="A107" t="str">
            <v>1.Покупка товарiв та оплата</v>
          </cell>
        </row>
        <row r="108">
          <cell r="A108" t="str">
            <v xml:space="preserve">  послуг</v>
          </cell>
        </row>
        <row r="109">
          <cell r="A109" t="str">
            <v xml:space="preserve">    в тому числi:</v>
          </cell>
        </row>
        <row r="110">
          <cell r="A110" t="str">
            <v xml:space="preserve"> покупка товарiв       </v>
          </cell>
        </row>
        <row r="111">
          <cell r="A111" t="str">
            <v xml:space="preserve"> оплата послуг         </v>
          </cell>
        </row>
        <row r="112">
          <cell r="A112" t="str">
            <v>2.Обов'язковi платежi та</v>
          </cell>
        </row>
        <row r="113">
          <cell r="A113" t="str">
            <v xml:space="preserve">  добровiльнi внески</v>
          </cell>
        </row>
        <row r="114">
          <cell r="A114" t="str">
            <v xml:space="preserve">       iз них:</v>
          </cell>
        </row>
        <row r="115">
          <cell r="A115" t="str">
            <v xml:space="preserve"> прибутковий податок з </v>
          </cell>
        </row>
        <row r="116">
          <cell r="A116" t="str">
            <v xml:space="preserve"> населення             </v>
          </cell>
        </row>
        <row r="117">
          <cell r="A117" t="str">
            <v>3.Прирiст вкладiв,придбання</v>
          </cell>
        </row>
        <row r="118">
          <cell r="A118" t="str">
            <v xml:space="preserve">  облiгацiй Державној внутр.</v>
          </cell>
        </row>
        <row r="119">
          <cell r="A119" t="str">
            <v xml:space="preserve">  позики,iнш.цiнних паперiв  </v>
          </cell>
        </row>
        <row r="120">
          <cell r="A120" t="str">
            <v>Всього</v>
          </cell>
        </row>
        <row r="121">
          <cell r="A121" t="str">
            <v xml:space="preserve">В. Перевищення доходiв над </v>
          </cell>
        </row>
        <row r="122">
          <cell r="A122" t="str">
            <v xml:space="preserve">   витратами</v>
          </cell>
        </row>
        <row r="123">
          <cell r="A123" t="str">
            <v>Баланс</v>
          </cell>
        </row>
        <row r="124">
          <cell r="A124" t="str">
            <v>_x000C_</v>
          </cell>
        </row>
        <row r="130">
          <cell r="A130" t="str">
            <v>А. ГРОШОВI ДОХОДИ</v>
          </cell>
        </row>
        <row r="131">
          <cell r="A131" t="str">
            <v>1.Заробiтна плата</v>
          </cell>
        </row>
        <row r="132">
          <cell r="A132" t="str">
            <v>2.Оплата працi робiтникiв</v>
          </cell>
        </row>
        <row r="133">
          <cell r="A133" t="str">
            <v xml:space="preserve">  кооперативiв</v>
          </cell>
        </row>
        <row r="134">
          <cell r="A134" t="str">
            <v>3.Доходи робiтникiв та служ-</v>
          </cell>
        </row>
        <row r="135">
          <cell r="A135" t="str">
            <v xml:space="preserve">  бовцiв вiд пiдприїмств та</v>
          </cell>
        </row>
        <row r="136">
          <cell r="A136" t="str">
            <v xml:space="preserve">  органiзацiй крiм зар.плати</v>
          </cell>
        </row>
        <row r="137">
          <cell r="A137" t="str">
            <v xml:space="preserve">4.Грошовi доходи вiд   </v>
          </cell>
        </row>
        <row r="138">
          <cell r="A138" t="str">
            <v xml:space="preserve">  колгоспiв            </v>
          </cell>
        </row>
        <row r="139">
          <cell r="A139" t="str">
            <v>5.Надходження вiд продажу</v>
          </cell>
        </row>
        <row r="140">
          <cell r="A140" t="str">
            <v xml:space="preserve">  продуктiв сiльсьгого госп.</v>
          </cell>
        </row>
        <row r="141">
          <cell r="A141" t="str">
            <v>Всього трудових доходiв</v>
          </cell>
        </row>
        <row r="142">
          <cell r="A142" t="str">
            <v>(рядки 1+2+3+4+5)</v>
          </cell>
        </row>
        <row r="143">
          <cell r="A143" t="str">
            <v>6.Пенсiј, допомоги,стипендiј</v>
          </cell>
        </row>
        <row r="144">
          <cell r="A144" t="str">
            <v xml:space="preserve">  та iншi надходження</v>
          </cell>
        </row>
        <row r="145">
          <cell r="A145" t="str">
            <v xml:space="preserve">     в тому числi:</v>
          </cell>
        </row>
        <row r="146">
          <cell r="A146" t="str">
            <v xml:space="preserve"> пенсiј, допомоги, стипендiј</v>
          </cell>
        </row>
        <row r="147">
          <cell r="A147" t="str">
            <v>Баланс</v>
          </cell>
        </row>
        <row r="148">
          <cell r="A148" t="str">
            <v>Б.ВИТРАТИ ТА ЗАОЩАДЖЕННЯ</v>
          </cell>
        </row>
        <row r="149">
          <cell r="A149" t="str">
            <v>1.Покупка товарiв та оплата</v>
          </cell>
        </row>
        <row r="150">
          <cell r="A150" t="str">
            <v xml:space="preserve">  послуг</v>
          </cell>
        </row>
        <row r="151">
          <cell r="A151" t="str">
            <v xml:space="preserve">    в тому числi:</v>
          </cell>
        </row>
        <row r="152">
          <cell r="A152" t="str">
            <v xml:space="preserve"> покупка товарiв       </v>
          </cell>
        </row>
        <row r="153">
          <cell r="A153" t="str">
            <v xml:space="preserve"> оплата послуг         </v>
          </cell>
        </row>
        <row r="154">
          <cell r="A154" t="str">
            <v>2.Обов'язковi платежi та</v>
          </cell>
        </row>
        <row r="155">
          <cell r="A155" t="str">
            <v xml:space="preserve">  добровiльнi внески</v>
          </cell>
        </row>
        <row r="156">
          <cell r="A156" t="str">
            <v xml:space="preserve">       iз них:</v>
          </cell>
        </row>
        <row r="157">
          <cell r="A157" t="str">
            <v xml:space="preserve"> прибутковий податок з </v>
          </cell>
        </row>
        <row r="158">
          <cell r="A158" t="str">
            <v xml:space="preserve"> населення             </v>
          </cell>
        </row>
        <row r="159">
          <cell r="A159" t="str">
            <v>3.Прирiст вкладiв,придбання</v>
          </cell>
        </row>
        <row r="160">
          <cell r="A160" t="str">
            <v xml:space="preserve">  облiгацiй Державној внутр.</v>
          </cell>
        </row>
        <row r="161">
          <cell r="A161" t="str">
            <v xml:space="preserve">  позики,iнш.цiнних паперiв  </v>
          </cell>
        </row>
        <row r="162">
          <cell r="A162" t="str">
            <v>Всього</v>
          </cell>
        </row>
        <row r="163">
          <cell r="A163" t="str">
            <v xml:space="preserve">В. Перевищення доходiв над </v>
          </cell>
        </row>
        <row r="164">
          <cell r="A164" t="str">
            <v xml:space="preserve">   витратами</v>
          </cell>
        </row>
        <row r="165">
          <cell r="A165" t="str">
            <v>Баланс</v>
          </cell>
        </row>
        <row r="166">
          <cell r="A166" t="str">
            <v>_x000C_</v>
          </cell>
        </row>
      </sheetData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Разом"/>
      <sheetName val="МТР Апарат"/>
      <sheetName val="МТР Газ України"/>
      <sheetName val="МТР Укртрансгаз"/>
      <sheetName val="МТР Укргазвидобування"/>
      <sheetName val="МТР Укрспецтрансгаз"/>
      <sheetName val="МТР Чорноморнафтогаз"/>
      <sheetName val="МТР Укртранснафта"/>
      <sheetName val="МТР Газ-тепло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Разом"/>
      <sheetName val="МТР Апарат"/>
      <sheetName val="МТР Газ України"/>
      <sheetName val="МТР Укртрансгаз"/>
      <sheetName val="МТР Укргазвидобування"/>
      <sheetName val="МТР Укрспецтрансгаз"/>
      <sheetName val="МТР Чорноморнафтогаз"/>
      <sheetName val="МТР Укртранснафта"/>
      <sheetName val="МТР Газ-тепло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TB"/>
      <sheetName val="Inform"/>
      <sheetName val="Control"/>
      <sheetName val="A1"/>
      <sheetName val="A2"/>
      <sheetName val="A3"/>
      <sheetName val="A4"/>
      <sheetName val="A5"/>
      <sheetName val="O1"/>
      <sheetName val="O2"/>
      <sheetName val="O3"/>
      <sheetName val="O4"/>
      <sheetName val="K1"/>
      <sheetName val="K2"/>
      <sheetName val="P1"/>
      <sheetName val="P2"/>
      <sheetName val="P3"/>
      <sheetName val="C1"/>
      <sheetName val="C2"/>
      <sheetName val="C3"/>
      <sheetName val="C4"/>
      <sheetName val="C5"/>
      <sheetName val="C6"/>
      <sheetName val="C7"/>
      <sheetName val="Акт"/>
      <sheetName val="Companies"/>
    </sheetNames>
    <sheetDataSet>
      <sheetData sheetId="0" refreshError="1"/>
      <sheetData sheetId="1" refreshError="1">
        <row r="2">
          <cell r="F2" t="str">
            <v>Компания "Мама"</v>
          </cell>
          <cell r="G2">
            <v>0</v>
          </cell>
        </row>
        <row r="5">
          <cell r="E5" t="str">
            <v>01 января 2005 года</v>
          </cell>
        </row>
        <row r="6">
          <cell r="E6" t="str">
            <v>31 декабря 2005 года</v>
          </cell>
        </row>
        <row r="38">
          <cell r="E38" t="str">
            <v>тыс. грн.</v>
          </cell>
        </row>
      </sheetData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TB"/>
      <sheetName val="Inform"/>
      <sheetName val="Control"/>
      <sheetName val="A1"/>
      <sheetName val="A2"/>
      <sheetName val="A3"/>
      <sheetName val="A4"/>
      <sheetName val="A5"/>
      <sheetName val="O1"/>
      <sheetName val="O2"/>
      <sheetName val="O3"/>
      <sheetName val="O4"/>
      <sheetName val="K1"/>
      <sheetName val="K2"/>
      <sheetName val="P1"/>
      <sheetName val="P2"/>
      <sheetName val="P3"/>
      <sheetName val="C1"/>
      <sheetName val="C2"/>
      <sheetName val="C3"/>
      <sheetName val="C4"/>
      <sheetName val="C5"/>
      <sheetName val="C6"/>
      <sheetName val="C7"/>
      <sheetName val="Акт"/>
      <sheetName val="Companies"/>
    </sheetNames>
    <sheetDataSet>
      <sheetData sheetId="0"/>
      <sheetData sheetId="1" refreshError="1">
        <row r="2">
          <cell r="F2" t="str">
            <v>Компания "Мама"</v>
          </cell>
          <cell r="G2">
            <v>0</v>
          </cell>
        </row>
        <row r="5">
          <cell r="E5" t="str">
            <v>01 января 2005 года</v>
          </cell>
        </row>
        <row r="6">
          <cell r="E6" t="str">
            <v>31 декабря 2005 года</v>
          </cell>
        </row>
        <row r="38">
          <cell r="E38" t="str">
            <v>тыс. грн.</v>
          </cell>
        </row>
      </sheetData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TB"/>
      <sheetName val="Inform"/>
      <sheetName val="Control"/>
      <sheetName val="A1"/>
      <sheetName val="A2"/>
      <sheetName val="A3"/>
      <sheetName val="A4"/>
      <sheetName val="A5"/>
      <sheetName val="O1"/>
      <sheetName val="O2"/>
      <sheetName val="O3"/>
      <sheetName val="O4"/>
      <sheetName val="K1"/>
      <sheetName val="K2"/>
      <sheetName val="P1"/>
      <sheetName val="P2"/>
      <sheetName val="P3"/>
      <sheetName val="C1"/>
      <sheetName val="C2"/>
      <sheetName val="C3"/>
      <sheetName val="C4"/>
      <sheetName val="C5"/>
      <sheetName val="C6"/>
      <sheetName val="C7"/>
      <sheetName val="Акт"/>
      <sheetName val="Companies"/>
    </sheetNames>
    <sheetDataSet>
      <sheetData sheetId="0" refreshError="1"/>
      <sheetData sheetId="1" refreshError="1">
        <row r="2">
          <cell r="F2" t="str">
            <v>Компания "Мама"</v>
          </cell>
          <cell r="G2">
            <v>0</v>
          </cell>
        </row>
        <row r="5">
          <cell r="E5" t="str">
            <v>01 января 2005 года</v>
          </cell>
        </row>
        <row r="6">
          <cell r="E6" t="str">
            <v>31 декабря 2005 года</v>
          </cell>
        </row>
        <row r="38">
          <cell r="E38" t="str">
            <v>тыс. грн.</v>
          </cell>
        </row>
      </sheetData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form"/>
    </sheetNames>
    <sheetDataSet>
      <sheetData sheetId="0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МТР Газ України"/>
    </sheetNames>
    <sheetDataSet>
      <sheetData sheetId="0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зведена таб"/>
      <sheetName val="попер_роз"/>
      <sheetName val="попер_роз (4)"/>
      <sheetName val="звед_оптим (2)"/>
      <sheetName val="звед_баз(3)_СА"/>
      <sheetName val="звед_опт(3)_ca"/>
      <sheetName val="звед_баз(4)"/>
      <sheetName val="звед_опт(4)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План"/>
      <sheetName val="1  поясн"/>
      <sheetName val="Вир_пок (2)"/>
      <sheetName val="Вир_пок"/>
      <sheetName val="3  Ф2"/>
      <sheetName val="4  04_05"/>
      <sheetName val="4а доходи"/>
      <sheetName val="4б Собівартість (транспортув)"/>
      <sheetName val="4б Собівартість (постач)"/>
      <sheetName val="4б Собівартість (скрапл. газ)"/>
      <sheetName val="5  Сб_Адм_Зб"/>
      <sheetName val="6  Інші доходи"/>
      <sheetName val="7  Інші витрати"/>
      <sheetName val="8  Кошт_вд_04"/>
      <sheetName val="9  Кошт_вд_05"/>
      <sheetName val="10  Кошт_вд_06"/>
      <sheetName val="10  Кошт_вд_06 _1_"/>
      <sheetName val="10  Кошт_вд_06 _2_"/>
      <sheetName val="10  Кошт_вд_06 _3_"/>
      <sheetName val="10  Кошт_вд_06 _4_"/>
      <sheetName val="11  Ф1"/>
      <sheetName val="12_Рух_кошт_непр"/>
      <sheetName val="13  95 р"/>
      <sheetName val="14 Коефіцієнтний аналіз"/>
      <sheetName val="15 Рух коштів"/>
      <sheetName val="16 Кап_вкл"/>
      <sheetName val="17 Фін_інв"/>
      <sheetName val="18 Подат"/>
      <sheetName val="19 МТР"/>
      <sheetName val="20 Внутр оборот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Разом"/>
      <sheetName val="МТР Апарат"/>
      <sheetName val="МТР Газ України"/>
      <sheetName val="МТР Укртрансгаз"/>
      <sheetName val="МТР Укргазвидобування"/>
      <sheetName val="МТР Укрспецтрансгаз"/>
      <sheetName val="МТР Чорноморнафтогаз"/>
      <sheetName val="МТР Укртранснафта"/>
      <sheetName val="МТР Газ-тепло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</sheetDataSet>
  </externalBook>
</externalLink>
</file>

<file path=xl/externalLinks/externalLink1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План"/>
      <sheetName val="1  поясн"/>
      <sheetName val="Вир_пок (2)"/>
      <sheetName val="Вир_пок"/>
      <sheetName val="3  Ф2"/>
      <sheetName val="4  04_05"/>
      <sheetName val="4а доходи"/>
      <sheetName val="4б Собівартість (транспортув)"/>
      <sheetName val="4б Собівартість (постач)"/>
      <sheetName val="4б Собівартість (скрапл. газ)"/>
      <sheetName val="5  Сб_Адм_Зб"/>
      <sheetName val="6  Інші доходи"/>
      <sheetName val="7  Інші витрати"/>
      <sheetName val="8  Кошт_вд_04"/>
      <sheetName val="9  Кошт_вд_05"/>
      <sheetName val="10  Кошт_вд_06"/>
      <sheetName val="10  Кошт_вд_06 _1_"/>
      <sheetName val="10  Кошт_вд_06 _2_"/>
      <sheetName val="10  Кошт_вд_06 _3_"/>
      <sheetName val="10  Кошт_вд_06 _4_"/>
      <sheetName val="11  Ф1"/>
      <sheetName val="12_Рух_кошт_непр"/>
      <sheetName val="13  95 р"/>
      <sheetName val="14 Коефіцієнтний аналіз"/>
      <sheetName val="15 Рух коштів"/>
      <sheetName val="16 Кап_вкл"/>
      <sheetName val="17 Фін_інв"/>
      <sheetName val="18 Подат"/>
      <sheetName val="19 МТР"/>
      <sheetName val="20 Внутр оборот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</sheetDataSet>
  </externalBook>
</externalLink>
</file>

<file path=xl/externalLinks/externalLink1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Лист1"/>
      <sheetName val="Ini"/>
      <sheetName val="Ëčńň1"/>
      <sheetName val="Sum_pok"/>
      <sheetName val="#REF!"/>
      <sheetName val="Sum_pok.xls"/>
      <sheetName val="січ-лют."/>
      <sheetName val="430 сыч-лютий"/>
      <sheetName val="бер"/>
      <sheetName val="430 бер"/>
      <sheetName val="січ-бер"/>
      <sheetName val="430 сыч-бер"/>
    </sheetNames>
    <definedNames>
      <definedName name="ShowFil"/>
    </defined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</sheetDataSet>
  </externalBook>
</externalLink>
</file>

<file path=xl/externalLinks/externalLink1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МТР Газ України"/>
    </sheetNames>
    <sheetDataSet>
      <sheetData sheetId="0" refreshError="1"/>
    </sheetDataSet>
  </externalBook>
</externalLink>
</file>

<file path=xl/externalLinks/externalLink1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Разом"/>
      <sheetName val="МТР Апарат"/>
      <sheetName val="МТР Газ України"/>
      <sheetName val="МТР Укртрансгаз"/>
      <sheetName val="МТР Укргазвидобування"/>
      <sheetName val="МТР Укрспецтрансгаз"/>
      <sheetName val="МТР Чорноморнафтогаз"/>
      <sheetName val="МТР Укртранснафта"/>
      <sheetName val="МТР Газ-тепло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</sheetDataSet>
  </externalBook>
</externalLink>
</file>

<file path=xl/externalLinks/externalLink17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План"/>
      <sheetName val="1  поясн"/>
      <sheetName val="Вир_пок (2)"/>
      <sheetName val="Вир_пок"/>
      <sheetName val="3  Ф2"/>
      <sheetName val="4  04_05"/>
      <sheetName val="4а доходи"/>
      <sheetName val="4б Собівартість (транспортув)"/>
      <sheetName val="4б Собівартість (постач)"/>
      <sheetName val="4б Собівартість (скрапл. газ)"/>
      <sheetName val="5  Сб_Адм_Зб"/>
      <sheetName val="6  Інші доходи"/>
      <sheetName val="7  Інші витрати"/>
      <sheetName val="8  Кошт_вд_04"/>
      <sheetName val="9  Кошт_вд_05"/>
      <sheetName val="10  Кошт_вд_06"/>
      <sheetName val="10  Кошт_вд_06 _1_"/>
      <sheetName val="10  Кошт_вд_06 _2_"/>
      <sheetName val="10  Кошт_вд_06 _3_"/>
      <sheetName val="10  Кошт_вд_06 _4_"/>
      <sheetName val="11  Ф1"/>
      <sheetName val="12_Рух_кошт_непр"/>
      <sheetName val="13  95 р"/>
      <sheetName val="14 Коефіцієнтний аналіз"/>
      <sheetName val="15 Рух коштів"/>
      <sheetName val="16 Кап_вкл"/>
      <sheetName val="17 Фін_інв"/>
      <sheetName val="18 Подат"/>
      <sheetName val="19 МТР"/>
      <sheetName val="20 Внутр оборот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/>
      <sheetData sheetId="25" refreshError="1"/>
      <sheetData sheetId="26" refreshError="1"/>
      <sheetData sheetId="27" refreshError="1"/>
      <sheetData sheetId="28" refreshError="1"/>
      <sheetData sheetId="29" refreshError="1"/>
    </sheetDataSet>
  </externalBook>
</externalLink>
</file>

<file path=xl/externalLinks/externalLink18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МТР Газ України"/>
    </sheetNames>
    <sheetDataSet>
      <sheetData sheetId="0"/>
    </sheetDataSet>
  </externalBook>
</externalLink>
</file>

<file path=xl/externalLinks/externalLink19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МТР Газ України"/>
    </sheetNames>
    <sheetDataSet>
      <sheetData sheetId="0"/>
    </sheetDataSet>
  </externalBook>
</externalLink>
</file>

<file path=xl/externalLinks/externalLink20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МТР Апарат"/>
      <sheetName val="МТР Газ України"/>
      <sheetName val="МТР Укртрансгаз"/>
      <sheetName val="МТР Укргазвидобування"/>
      <sheetName val="МТР Укрспецтрансгаз"/>
      <sheetName val="МТР Чорноморнафтогаз"/>
      <sheetName val="МТР Укртранснафта"/>
      <sheetName val="МТР Газ-тепло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</sheetDataSet>
  </externalBook>
</externalLink>
</file>

<file path=xl/externalLinks/externalLink2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Разом"/>
      <sheetName val="МТР Апарат"/>
      <sheetName val="МТР Газ України"/>
      <sheetName val="МТР Укртрансгаз"/>
      <sheetName val="МТР Укргазвидобування"/>
      <sheetName val="МТР Укрспецтрансгаз"/>
      <sheetName val="МТР Чорноморнафтогаз"/>
      <sheetName val="МТР Укртранснафта"/>
      <sheetName val="МТР Газ-тепло"/>
      <sheetName val="МТР_Апарат"/>
      <sheetName val="МТР_Газ_України"/>
      <sheetName val="МТР_Укртрансгаз"/>
      <sheetName val="МТР_Укргазвидобування"/>
      <sheetName val="МТР_Укрспецтрансгаз"/>
      <sheetName val="МТР_Чорноморнафтогаз"/>
      <sheetName val="МТР_Укртранснафта"/>
      <sheetName val="МТР_Газ-тепло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</sheetDataSet>
  </externalBook>
</externalLink>
</file>

<file path=xl/externalLinks/externalLink2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МТР Газ України"/>
    </sheetNames>
    <sheetDataSet>
      <sheetData sheetId="0" refreshError="1"/>
    </sheetDataSet>
  </externalBook>
</externalLink>
</file>

<file path=xl/externalLinks/externalLink2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form"/>
    </sheetNames>
    <sheetDataSet>
      <sheetData sheetId="0" refreshError="1"/>
    </sheetDataSet>
  </externalBook>
</externalLink>
</file>

<file path=xl/externalLinks/externalLink2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МТР Газ України"/>
    </sheetNames>
    <sheetDataSet>
      <sheetData sheetId="0" refreshError="1"/>
    </sheetDataSet>
  </externalBook>
</externalLink>
</file>

<file path=xl/externalLinks/externalLink2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Dotac"/>
      <sheetName val="DodDot"/>
      <sheetName val="Dod ARK"/>
      <sheetName val="Dod Clavutich"/>
      <sheetName val="Svod 3511060"/>
      <sheetName val="Viluch(1-12)"/>
      <sheetName val="Diti "/>
      <sheetName val="TvPalGaz"/>
      <sheetName val="Ener "/>
      <sheetName val="IncsiPilgi (2)"/>
      <sheetName val="GirZakon"/>
      <sheetName val="Govti Vodi"/>
      <sheetName val="Chor Flot"/>
      <sheetName val="Afganci"/>
      <sheetName val="Shidka Dop"/>
      <sheetName val="Likarna"/>
      <sheetName val="Zoiot Pidkova"/>
      <sheetName val="Granti"/>
      <sheetName val="Granti1"/>
      <sheetName val="Vibori"/>
      <sheetName val="Metro"/>
      <sheetName val="Oper Teatr"/>
      <sheetName val="Makeevka"/>
      <sheetName val="Ctix Lixo IvFrank"/>
      <sheetName val="Groshi xodat za dit"/>
      <sheetName val="Ctix Lixo Zakarp"/>
      <sheetName val="Coc GKG Inv"/>
      <sheetName val="Tuzla"/>
      <sheetName val="Zmiinii"/>
      <sheetName val="Ctandarti"/>
      <sheetName val="CocEkon"/>
      <sheetName val="Ictor Zabudova"/>
      <sheetName val="Ict Zab"/>
      <sheetName val="Ukr Kultura"/>
      <sheetName val="Minoboroni"/>
      <sheetName val="Mic Arcenal"/>
      <sheetName val="Inekcini"/>
      <sheetName val="In"/>
      <sheetName val="diti ciroti -2(minmolod)"/>
      <sheetName val="Korek ocvita"/>
      <sheetName val="Tex Dic Ocvita"/>
      <sheetName val="Troleib"/>
      <sheetName val="Utoc.Zaoshadg"/>
      <sheetName val="Metro Cpec Fond"/>
      <sheetName val="Svitov Bank"/>
      <sheetName val="Shidka Dop Cp Fond"/>
      <sheetName val="Gazoprovodi"/>
      <sheetName val="Troleib Cpec Fond"/>
      <sheetName val="Zaporiggya"/>
      <sheetName val="Kremenchuk"/>
      <sheetName val="Pereviz ditey"/>
      <sheetName val="Kom dorigu"/>
      <sheetName val="Chor Fiot Cpec Fond"/>
      <sheetName val="Zaosch"/>
      <sheetName val="kryvRig"/>
      <sheetName val="OSVITA"/>
      <sheetName val="Tar"/>
      <sheetName val="Nar.instr"/>
      <sheetName val="DDot"/>
      <sheetName val="Dsub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 refreshError="1">
        <row r="2">
          <cell r="A2" t="str">
            <v>Обсяг помісячного надходження субвенції з державного бюджету до місцевих бюджетів на надання пільг  та житлових субсидій населенню на оплату електроенергії, природного газу, послуг тепло-, водопостачання і водовідведення, квартирної плати, вивезення побут</v>
          </cell>
        </row>
        <row r="5">
          <cell r="A5" t="str">
            <v>Код бюджету</v>
          </cell>
          <cell r="B5" t="str">
            <v>Назва адміністративно-територіальної одиниці</v>
          </cell>
          <cell r="C5" t="str">
            <v>січень</v>
          </cell>
          <cell r="D5" t="str">
            <v>лютий</v>
          </cell>
          <cell r="E5" t="str">
            <v>березень</v>
          </cell>
          <cell r="F5" t="str">
            <v>квітень</v>
          </cell>
          <cell r="G5" t="str">
            <v>травень</v>
          </cell>
        </row>
        <row r="6">
          <cell r="A6" t="str">
            <v>О1100000000</v>
          </cell>
          <cell r="B6" t="str">
            <v>бюджет Автономної Республіки Крим</v>
          </cell>
          <cell r="C6">
            <v>2463.5419999999999</v>
          </cell>
          <cell r="D6">
            <v>5004.6750000000002</v>
          </cell>
          <cell r="E6">
            <v>4874.01</v>
          </cell>
          <cell r="F6">
            <v>6713.2</v>
          </cell>
          <cell r="G6">
            <v>5483.6</v>
          </cell>
        </row>
        <row r="7">
          <cell r="A7" t="str">
            <v>О2100000000</v>
          </cell>
          <cell r="B7" t="str">
            <v>обласний бюджет Вiнницької області</v>
          </cell>
          <cell r="C7">
            <v>5585.9549999999999</v>
          </cell>
          <cell r="D7">
            <v>5130.4480000000003</v>
          </cell>
          <cell r="E7">
            <v>5614.5339999999997</v>
          </cell>
          <cell r="F7">
            <v>7821.4</v>
          </cell>
          <cell r="G7">
            <v>4676.6000000000004</v>
          </cell>
        </row>
        <row r="8">
          <cell r="A8" t="str">
            <v>О3100000000</v>
          </cell>
          <cell r="B8" t="str">
            <v>обласний бюджет Волинської області</v>
          </cell>
          <cell r="C8">
            <v>3419.413</v>
          </cell>
          <cell r="D8">
            <v>4547.1629999999996</v>
          </cell>
          <cell r="E8">
            <v>4267.8410000000003</v>
          </cell>
          <cell r="F8">
            <v>5180.2</v>
          </cell>
          <cell r="G8">
            <v>3258.4</v>
          </cell>
        </row>
        <row r="9">
          <cell r="A9" t="str">
            <v>О4100000000</v>
          </cell>
          <cell r="B9" t="str">
            <v>обласний бюджет Днiпропетровської області</v>
          </cell>
          <cell r="C9">
            <v>8288.7270000000008</v>
          </cell>
          <cell r="D9">
            <v>20991.351999999999</v>
          </cell>
          <cell r="E9">
            <v>16903.654999999999</v>
          </cell>
          <cell r="F9">
            <v>23535.787</v>
          </cell>
          <cell r="G9">
            <v>12935.2</v>
          </cell>
        </row>
        <row r="10">
          <cell r="A10" t="str">
            <v>О5100000000</v>
          </cell>
          <cell r="B10" t="str">
            <v>обласний бюджет Донецької області</v>
          </cell>
          <cell r="C10">
            <v>11729.522000000001</v>
          </cell>
          <cell r="D10">
            <v>19530.755000000001</v>
          </cell>
          <cell r="E10">
            <v>19355.436000000002</v>
          </cell>
          <cell r="F10">
            <v>26008.7</v>
          </cell>
          <cell r="G10">
            <v>15778.6</v>
          </cell>
        </row>
        <row r="11">
          <cell r="A11" t="str">
            <v>О6100000000</v>
          </cell>
          <cell r="B11" t="str">
            <v>обласний бюджет Житомирської області</v>
          </cell>
          <cell r="C11">
            <v>3202.2750000000001</v>
          </cell>
          <cell r="D11">
            <v>6561.0010000000002</v>
          </cell>
          <cell r="E11">
            <v>5316.2150000000001</v>
          </cell>
          <cell r="F11">
            <v>7407.8</v>
          </cell>
          <cell r="G11">
            <v>4605.7</v>
          </cell>
        </row>
        <row r="12">
          <cell r="A12" t="str">
            <v>О7100000000</v>
          </cell>
          <cell r="B12" t="str">
            <v>обласний бюджет Закарпатської області</v>
          </cell>
          <cell r="C12">
            <v>1513.9649999999999</v>
          </cell>
          <cell r="D12">
            <v>1806.577</v>
          </cell>
          <cell r="E12">
            <v>4712.2439999999997</v>
          </cell>
          <cell r="F12">
            <v>4277.8</v>
          </cell>
          <cell r="G12">
            <v>1586.9</v>
          </cell>
        </row>
        <row r="13">
          <cell r="A13" t="str">
            <v>О8100000000</v>
          </cell>
          <cell r="B13" t="str">
            <v>обласний бюджет Запорiзької області</v>
          </cell>
          <cell r="C13">
            <v>3867.2069999999999</v>
          </cell>
          <cell r="D13">
            <v>7903.7089999999998</v>
          </cell>
          <cell r="E13">
            <v>7399.4160000000002</v>
          </cell>
          <cell r="F13">
            <v>9874.5</v>
          </cell>
          <cell r="G13">
            <v>7155.4</v>
          </cell>
        </row>
        <row r="14">
          <cell r="A14" t="str">
            <v>О9100000000</v>
          </cell>
          <cell r="B14" t="str">
            <v>обласний бюджет Iвано-Франкiвської області</v>
          </cell>
          <cell r="C14">
            <v>3578.223</v>
          </cell>
          <cell r="D14">
            <v>5867.2309999999998</v>
          </cell>
          <cell r="E14">
            <v>6297.893</v>
          </cell>
          <cell r="F14">
            <v>9563.7000000000007</v>
          </cell>
          <cell r="G14">
            <v>3616.2</v>
          </cell>
        </row>
        <row r="15">
          <cell r="A15">
            <v>10100000000</v>
          </cell>
          <cell r="B15" t="str">
            <v>обласний бюджет Київської області</v>
          </cell>
          <cell r="C15">
            <v>10302.385</v>
          </cell>
          <cell r="D15">
            <v>16146.352999999999</v>
          </cell>
          <cell r="E15">
            <v>13833.255999999999</v>
          </cell>
          <cell r="F15">
            <v>18290.400000000001</v>
          </cell>
          <cell r="G15">
            <v>7404.9</v>
          </cell>
        </row>
        <row r="16">
          <cell r="A16">
            <v>11100000000</v>
          </cell>
          <cell r="B16" t="str">
            <v>обласний бюджет Кiровоградської області</v>
          </cell>
          <cell r="C16">
            <v>3580.96</v>
          </cell>
          <cell r="D16">
            <v>4993.7330000000002</v>
          </cell>
          <cell r="E16">
            <v>3976.05</v>
          </cell>
          <cell r="F16">
            <v>7419.8</v>
          </cell>
          <cell r="G16">
            <v>5284.3</v>
          </cell>
        </row>
        <row r="17">
          <cell r="A17">
            <v>12100000000</v>
          </cell>
          <cell r="B17" t="str">
            <v>обласний бюджет Луганської області</v>
          </cell>
          <cell r="C17">
            <v>2843.239</v>
          </cell>
          <cell r="D17">
            <v>8978.6</v>
          </cell>
          <cell r="E17">
            <v>6927.87</v>
          </cell>
          <cell r="F17">
            <v>9087.1</v>
          </cell>
          <cell r="G17">
            <v>6148.4</v>
          </cell>
        </row>
        <row r="18">
          <cell r="A18">
            <v>13100000000</v>
          </cell>
          <cell r="B18" t="str">
            <v>обласний бюджет Львiвської області</v>
          </cell>
          <cell r="C18">
            <v>13665.8</v>
          </cell>
          <cell r="D18">
            <v>12546.388000000001</v>
          </cell>
          <cell r="E18">
            <v>13924.588</v>
          </cell>
          <cell r="F18">
            <v>16320</v>
          </cell>
          <cell r="G18">
            <v>5542.7</v>
          </cell>
        </row>
        <row r="19">
          <cell r="A19">
            <v>14100000000</v>
          </cell>
          <cell r="B19" t="str">
            <v>обласний бюджет Миколаївської області</v>
          </cell>
          <cell r="C19">
            <v>1582.5519999999999</v>
          </cell>
          <cell r="D19">
            <v>4228.6229999999996</v>
          </cell>
          <cell r="E19">
            <v>4112.8190000000004</v>
          </cell>
          <cell r="F19">
            <v>5079.6000000000004</v>
          </cell>
          <cell r="G19">
            <v>4261.3</v>
          </cell>
        </row>
        <row r="20">
          <cell r="A20">
            <v>15100000000</v>
          </cell>
          <cell r="B20" t="str">
            <v>обласний бюджет Одеської області</v>
          </cell>
          <cell r="C20">
            <v>3570.1010000000001</v>
          </cell>
          <cell r="D20">
            <v>8569.5969999999998</v>
          </cell>
          <cell r="E20">
            <v>7127.8249999999998</v>
          </cell>
          <cell r="F20">
            <v>11636.5</v>
          </cell>
          <cell r="G20">
            <v>10163.4</v>
          </cell>
        </row>
        <row r="21">
          <cell r="A21">
            <v>16100000000</v>
          </cell>
          <cell r="B21" t="str">
            <v>обласний бюджет Полтавської області</v>
          </cell>
          <cell r="C21">
            <v>5666.1139999999996</v>
          </cell>
          <cell r="D21">
            <v>6422.4319999999998</v>
          </cell>
          <cell r="E21">
            <v>7489.7539999999999</v>
          </cell>
          <cell r="F21">
            <v>15258.1</v>
          </cell>
          <cell r="G21">
            <v>5827</v>
          </cell>
        </row>
        <row r="22">
          <cell r="A22">
            <v>17100000000</v>
          </cell>
          <cell r="B22" t="str">
            <v>обласний бюджет Рiвненської області</v>
          </cell>
          <cell r="C22">
            <v>1969.902</v>
          </cell>
          <cell r="D22">
            <v>3336.444</v>
          </cell>
          <cell r="E22">
            <v>5380.4470000000001</v>
          </cell>
          <cell r="F22">
            <v>5543.9</v>
          </cell>
          <cell r="G22">
            <v>2982.7</v>
          </cell>
        </row>
        <row r="23">
          <cell r="A23">
            <v>18100000000</v>
          </cell>
          <cell r="B23" t="str">
            <v>обласний бюджет Сумської області</v>
          </cell>
          <cell r="C23">
            <v>4169.5280000000002</v>
          </cell>
          <cell r="D23">
            <v>3622.9929999999999</v>
          </cell>
          <cell r="E23">
            <v>7895.424</v>
          </cell>
          <cell r="F23">
            <v>8377.1</v>
          </cell>
          <cell r="G23">
            <v>4032.7</v>
          </cell>
        </row>
        <row r="24">
          <cell r="A24">
            <v>19100000000</v>
          </cell>
          <cell r="B24" t="str">
            <v>обласний бюджет Тернопiльської області</v>
          </cell>
          <cell r="C24">
            <v>3701.9160000000002</v>
          </cell>
          <cell r="D24">
            <v>4896.8559999999998</v>
          </cell>
          <cell r="E24">
            <v>5147.2650000000003</v>
          </cell>
          <cell r="F24">
            <v>6839.9</v>
          </cell>
          <cell r="G24">
            <v>1830.2</v>
          </cell>
        </row>
        <row r="25">
          <cell r="A25">
            <v>20100000000</v>
          </cell>
          <cell r="B25" t="str">
            <v>обласний бюджет Харкiвської області</v>
          </cell>
          <cell r="C25">
            <v>8386.9330000000009</v>
          </cell>
          <cell r="D25">
            <v>11698.075000000001</v>
          </cell>
          <cell r="E25">
            <v>14592.047</v>
          </cell>
          <cell r="F25">
            <v>27208.2</v>
          </cell>
          <cell r="G25">
            <v>13691.3</v>
          </cell>
        </row>
        <row r="26">
          <cell r="A26">
            <v>21100000000</v>
          </cell>
          <cell r="B26" t="str">
            <v>обласний бюджет Херсонської області</v>
          </cell>
          <cell r="C26">
            <v>2200.9679999999998</v>
          </cell>
          <cell r="D26">
            <v>3252.5390000000002</v>
          </cell>
          <cell r="E26">
            <v>3255.58</v>
          </cell>
          <cell r="F26">
            <v>5299.7</v>
          </cell>
          <cell r="G26">
            <v>3272.2</v>
          </cell>
        </row>
        <row r="27">
          <cell r="A27">
            <v>22100000000</v>
          </cell>
          <cell r="B27" t="str">
            <v>обласний бюджет Хмельницької області</v>
          </cell>
          <cell r="C27">
            <v>4049.5320000000002</v>
          </cell>
          <cell r="D27">
            <v>6627.4</v>
          </cell>
          <cell r="E27">
            <v>4533.01</v>
          </cell>
          <cell r="F27">
            <v>8290.9</v>
          </cell>
          <cell r="G27">
            <v>5960.3</v>
          </cell>
        </row>
        <row r="28">
          <cell r="A28">
            <v>23100000000</v>
          </cell>
          <cell r="B28" t="str">
            <v>обласний бюджет Черкаської області</v>
          </cell>
          <cell r="C28">
            <v>5316.2910000000002</v>
          </cell>
          <cell r="D28">
            <v>6217.3370000000004</v>
          </cell>
          <cell r="E28">
            <v>6195.89</v>
          </cell>
          <cell r="F28">
            <v>10165</v>
          </cell>
          <cell r="G28">
            <v>4770.5</v>
          </cell>
        </row>
        <row r="29">
          <cell r="A29">
            <v>24100000000</v>
          </cell>
          <cell r="B29" t="str">
            <v>обласний бюджет Чернiвецької області</v>
          </cell>
          <cell r="C29">
            <v>1761.75</v>
          </cell>
          <cell r="D29">
            <v>2010.7829999999999</v>
          </cell>
          <cell r="E29">
            <v>1999.8030000000001</v>
          </cell>
          <cell r="F29">
            <v>3410.4</v>
          </cell>
          <cell r="G29">
            <v>2092.5</v>
          </cell>
        </row>
        <row r="30">
          <cell r="A30">
            <v>25100000000</v>
          </cell>
          <cell r="B30" t="str">
            <v>обласний бюджет Чернiгiвецької області</v>
          </cell>
          <cell r="C30">
            <v>4501.0339999999997</v>
          </cell>
          <cell r="D30">
            <v>5828.5460000000003</v>
          </cell>
          <cell r="E30">
            <v>5312.768</v>
          </cell>
          <cell r="F30">
            <v>8541</v>
          </cell>
          <cell r="G30">
            <v>4831.6000000000004</v>
          </cell>
        </row>
        <row r="31">
          <cell r="A31">
            <v>26000000000</v>
          </cell>
          <cell r="B31" t="str">
            <v>м.Київ</v>
          </cell>
          <cell r="C31">
            <v>4478.4290000000001</v>
          </cell>
          <cell r="D31">
            <v>7686.2479999999996</v>
          </cell>
          <cell r="E31">
            <v>8581.6080000000002</v>
          </cell>
          <cell r="F31">
            <v>12592.5</v>
          </cell>
          <cell r="G31">
            <v>10211.1</v>
          </cell>
        </row>
        <row r="32">
          <cell r="A32">
            <v>27000000000</v>
          </cell>
          <cell r="B32" t="str">
            <v>м.Севастополь</v>
          </cell>
          <cell r="C32">
            <v>656.43700000000001</v>
          </cell>
          <cell r="D32">
            <v>1870.8869999999999</v>
          </cell>
          <cell r="E32">
            <v>1073.652</v>
          </cell>
          <cell r="F32">
            <v>1527.6130000000001</v>
          </cell>
          <cell r="G32">
            <v>1254.8</v>
          </cell>
        </row>
        <row r="33">
          <cell r="B33" t="str">
            <v xml:space="preserve">Всього </v>
          </cell>
          <cell r="C33">
            <v>126052.70000000001</v>
          </cell>
          <cell r="D33">
            <v>196276.74499999997</v>
          </cell>
          <cell r="E33">
            <v>196100.90000000005</v>
          </cell>
          <cell r="F33">
            <v>281270.80000000005</v>
          </cell>
          <cell r="G33">
            <v>158658.49999999997</v>
          </cell>
        </row>
        <row r="38">
          <cell r="C38">
            <v>126052.7</v>
          </cell>
          <cell r="D38">
            <v>196276.74499999997</v>
          </cell>
          <cell r="E38">
            <v>196100.9</v>
          </cell>
          <cell r="F38">
            <v>281270.8</v>
          </cell>
          <cell r="G38">
            <v>158658.5</v>
          </cell>
        </row>
        <row r="41">
          <cell r="C41">
            <v>0</v>
          </cell>
          <cell r="D41">
            <v>0</v>
          </cell>
          <cell r="E41">
            <v>0</v>
          </cell>
          <cell r="F41">
            <v>0</v>
          </cell>
          <cell r="G41">
            <v>0</v>
          </cell>
        </row>
      </sheetData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</sheetDataSet>
  </externalBook>
</externalLink>
</file>

<file path=xl/externalLinks/externalLink2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МТР Газ України"/>
    </sheetNames>
    <sheetDataSet>
      <sheetData sheetId="0" refreshError="1"/>
    </sheetDataSet>
  </externalBook>
</externalLink>
</file>

<file path=xl/externalLinks/externalLink27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БАЗА  "/>
      <sheetName val="ВАТ"/>
      <sheetName val="ВАТ_фил"/>
      <sheetName val="383,40ч"/>
      <sheetName val="383,40т"/>
      <sheetName val="686,00"/>
      <sheetName val="област"/>
      <sheetName val="Сторно"/>
      <sheetName val="Пряма_труба"/>
      <sheetName val="БАЗА   (2)"/>
      <sheetName val="БАЗА   (3)"/>
      <sheetName val="БАЗА   (5)"/>
      <sheetName val="БАЗА   (4)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</sheetDataSet>
  </externalBook>
</externalLink>
</file>

<file path=xl/externalLinks/externalLink28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993"/>
    </sheetNames>
    <sheetDataSet>
      <sheetData sheetId="0" refreshError="1">
        <row r="1">
          <cell r="D1" t="str">
            <v>Баланс грошових доходiв i витрат населення Украјни у</v>
          </cell>
          <cell r="K1" t="str">
            <v>GOD</v>
          </cell>
        </row>
        <row r="2">
          <cell r="K2">
            <v>1993</v>
          </cell>
          <cell r="L2" t="str">
            <v>роцi</v>
          </cell>
        </row>
        <row r="3">
          <cell r="N3" t="str">
            <v>(млрд.крб)</v>
          </cell>
        </row>
        <row r="5">
          <cell r="A5" t="str">
            <v>А. ГРОШОВI ДОХОДИ</v>
          </cell>
        </row>
        <row r="6">
          <cell r="A6" t="str">
            <v>1.Заробiтна плата</v>
          </cell>
        </row>
        <row r="7">
          <cell r="A7" t="str">
            <v>2.Оплата працi робiтникiв</v>
          </cell>
        </row>
        <row r="8">
          <cell r="A8" t="str">
            <v xml:space="preserve">  кооперативiв</v>
          </cell>
        </row>
        <row r="9">
          <cell r="A9" t="str">
            <v>3.Доходи робiтникiв та служ-</v>
          </cell>
        </row>
        <row r="10">
          <cell r="A10" t="str">
            <v xml:space="preserve">  бовцiв вiд пiдприїмств та</v>
          </cell>
        </row>
        <row r="11">
          <cell r="A11" t="str">
            <v xml:space="preserve">  органiзацiй крiм зар.плати</v>
          </cell>
        </row>
        <row r="12">
          <cell r="A12" t="str">
            <v xml:space="preserve">4.Грошовi доходи вiд   </v>
          </cell>
        </row>
        <row r="13">
          <cell r="A13" t="str">
            <v xml:space="preserve">  колгоспiв            </v>
          </cell>
        </row>
        <row r="14">
          <cell r="A14" t="str">
            <v>5.Надходження вiд продажу</v>
          </cell>
        </row>
        <row r="15">
          <cell r="A15" t="str">
            <v xml:space="preserve">  продуктiв сiльсьгого госп.</v>
          </cell>
        </row>
        <row r="16">
          <cell r="A16" t="str">
            <v>Всього трудових доходiв</v>
          </cell>
        </row>
        <row r="17">
          <cell r="A17" t="str">
            <v>(рядки 1+2+3+4+5)</v>
          </cell>
        </row>
        <row r="18">
          <cell r="A18" t="str">
            <v>6.Пенсiј, допомоги,стипендiј</v>
          </cell>
        </row>
        <row r="19">
          <cell r="A19" t="str">
            <v xml:space="preserve">  та iншi надходження</v>
          </cell>
        </row>
        <row r="20">
          <cell r="A20" t="str">
            <v xml:space="preserve">     в тому числi:</v>
          </cell>
        </row>
        <row r="21">
          <cell r="A21" t="str">
            <v xml:space="preserve"> пенсiј, допомоги, стипендiј</v>
          </cell>
        </row>
        <row r="22">
          <cell r="A22" t="str">
            <v>Баланс</v>
          </cell>
        </row>
        <row r="23">
          <cell r="A23" t="str">
            <v>Б.ВИТРАТИ ТА ЗАОЩАДЖЕННЯ</v>
          </cell>
        </row>
        <row r="24">
          <cell r="A24" t="str">
            <v>1.Покупка товарiв та оплата</v>
          </cell>
        </row>
        <row r="25">
          <cell r="A25" t="str">
            <v xml:space="preserve">  послуг</v>
          </cell>
        </row>
        <row r="26">
          <cell r="A26" t="str">
            <v xml:space="preserve">    в тому числi:</v>
          </cell>
        </row>
        <row r="27">
          <cell r="A27" t="str">
            <v xml:space="preserve"> покупка товарiв       </v>
          </cell>
        </row>
        <row r="28">
          <cell r="A28" t="str">
            <v xml:space="preserve"> оплата послуг         </v>
          </cell>
        </row>
        <row r="29">
          <cell r="A29" t="str">
            <v>2.Обов'язковi платежi та</v>
          </cell>
        </row>
        <row r="30">
          <cell r="A30" t="str">
            <v xml:space="preserve">  добровiльнi внески</v>
          </cell>
        </row>
        <row r="31">
          <cell r="A31" t="str">
            <v xml:space="preserve">       iз них:</v>
          </cell>
        </row>
        <row r="32">
          <cell r="A32" t="str">
            <v xml:space="preserve"> прибутковий податок з </v>
          </cell>
        </row>
        <row r="33">
          <cell r="A33" t="str">
            <v xml:space="preserve"> населення             </v>
          </cell>
        </row>
        <row r="34">
          <cell r="A34" t="str">
            <v>3.Прирiст вкладiв,придбання</v>
          </cell>
        </row>
        <row r="35">
          <cell r="A35" t="str">
            <v xml:space="preserve">  облiгацiй Державној внутр.</v>
          </cell>
        </row>
        <row r="36">
          <cell r="A36" t="str">
            <v xml:space="preserve">  позики,iнш.цiнних паперiв  </v>
          </cell>
        </row>
        <row r="37">
          <cell r="A37" t="str">
            <v>Всього</v>
          </cell>
        </row>
        <row r="38">
          <cell r="A38" t="str">
            <v xml:space="preserve">В. Перевищення доходiв над </v>
          </cell>
        </row>
        <row r="39">
          <cell r="A39" t="str">
            <v xml:space="preserve">   витратами</v>
          </cell>
        </row>
        <row r="40">
          <cell r="A40" t="str">
            <v>Баланс</v>
          </cell>
        </row>
        <row r="41">
          <cell r="A41" t="str">
            <v>_x000C_</v>
          </cell>
        </row>
        <row r="46">
          <cell r="A46" t="str">
            <v>А. ГРОШОВI ДОХОДИ</v>
          </cell>
        </row>
        <row r="47">
          <cell r="A47" t="str">
            <v>1.Заробiтна плата</v>
          </cell>
        </row>
        <row r="48">
          <cell r="A48" t="str">
            <v>2.Оплата працi робiтникiв</v>
          </cell>
        </row>
        <row r="49">
          <cell r="A49" t="str">
            <v xml:space="preserve">  кооперативiв</v>
          </cell>
        </row>
        <row r="50">
          <cell r="A50" t="str">
            <v>3.Доходи робiтникiв та служ-</v>
          </cell>
        </row>
        <row r="51">
          <cell r="A51" t="str">
            <v xml:space="preserve">  бовцiв вiд пiдприїмств та</v>
          </cell>
        </row>
        <row r="52">
          <cell r="A52" t="str">
            <v xml:space="preserve">  органiзацiй крiм зар.плати</v>
          </cell>
        </row>
        <row r="53">
          <cell r="A53" t="str">
            <v xml:space="preserve">4.Грошовi доходи вiд   </v>
          </cell>
        </row>
        <row r="54">
          <cell r="A54" t="str">
            <v xml:space="preserve">  колгоспiв            </v>
          </cell>
        </row>
        <row r="55">
          <cell r="A55" t="str">
            <v>5.Надходження вiд продажу</v>
          </cell>
        </row>
        <row r="56">
          <cell r="A56" t="str">
            <v xml:space="preserve">  продуктiв сiльсьгого госп.</v>
          </cell>
        </row>
        <row r="57">
          <cell r="A57" t="str">
            <v>Всього трудових доходiв</v>
          </cell>
        </row>
        <row r="58">
          <cell r="A58" t="str">
            <v>(рядки 1+2+3+4+5)</v>
          </cell>
        </row>
        <row r="59">
          <cell r="A59" t="str">
            <v>6.Пенсiј, допомоги,стипендiј</v>
          </cell>
        </row>
        <row r="60">
          <cell r="A60" t="str">
            <v xml:space="preserve">  та iншi надходження</v>
          </cell>
        </row>
        <row r="61">
          <cell r="A61" t="str">
            <v xml:space="preserve">     в тому числi:</v>
          </cell>
        </row>
        <row r="62">
          <cell r="A62" t="str">
            <v xml:space="preserve"> пенсiј, допомоги, стипендiј</v>
          </cell>
        </row>
        <row r="63">
          <cell r="A63" t="str">
            <v>Баланс</v>
          </cell>
        </row>
        <row r="64">
          <cell r="A64" t="str">
            <v>Б.ВИТРАТИ ТА ЗАОЩАДЖЕННЯ</v>
          </cell>
        </row>
        <row r="65">
          <cell r="A65" t="str">
            <v>1.Покупка товарiв та оплата</v>
          </cell>
        </row>
        <row r="66">
          <cell r="A66" t="str">
            <v xml:space="preserve">  послуг</v>
          </cell>
        </row>
        <row r="67">
          <cell r="A67" t="str">
            <v xml:space="preserve">    в тому числi:</v>
          </cell>
        </row>
        <row r="68">
          <cell r="A68" t="str">
            <v xml:space="preserve"> покупка товарiв       </v>
          </cell>
        </row>
        <row r="69">
          <cell r="A69" t="str">
            <v xml:space="preserve"> оплата послуг         </v>
          </cell>
        </row>
        <row r="70">
          <cell r="A70" t="str">
            <v>2.Обов'язковi платежi та</v>
          </cell>
        </row>
        <row r="71">
          <cell r="A71" t="str">
            <v xml:space="preserve">  добровiльнi внески</v>
          </cell>
        </row>
        <row r="72">
          <cell r="A72" t="str">
            <v xml:space="preserve">       iз них:</v>
          </cell>
        </row>
        <row r="73">
          <cell r="A73" t="str">
            <v xml:space="preserve"> прибутковий податок з </v>
          </cell>
        </row>
        <row r="74">
          <cell r="A74" t="str">
            <v xml:space="preserve"> населення             </v>
          </cell>
        </row>
        <row r="75">
          <cell r="A75" t="str">
            <v>3.Прирiст вкладiв,придбання</v>
          </cell>
        </row>
        <row r="76">
          <cell r="A76" t="str">
            <v xml:space="preserve">  облiгацiй Державној внутр.</v>
          </cell>
        </row>
        <row r="77">
          <cell r="A77" t="str">
            <v xml:space="preserve">  позики,iнш.цiнних паперiв  </v>
          </cell>
        </row>
        <row r="78">
          <cell r="A78" t="str">
            <v>Всього</v>
          </cell>
        </row>
        <row r="79">
          <cell r="A79" t="str">
            <v xml:space="preserve">В. Перевищення доходiв над </v>
          </cell>
        </row>
        <row r="80">
          <cell r="A80" t="str">
            <v xml:space="preserve">   витратами</v>
          </cell>
        </row>
        <row r="81">
          <cell r="A81" t="str">
            <v>Баланс</v>
          </cell>
        </row>
        <row r="82">
          <cell r="A82" t="str">
            <v xml:space="preserve">        Довiдково: чисельнiсть населення в</v>
          </cell>
        </row>
        <row r="83">
          <cell r="A83" t="str">
            <v>_x000C_</v>
          </cell>
        </row>
        <row r="88">
          <cell r="A88" t="str">
            <v>А. ГРОШОВI ДОХОДИ</v>
          </cell>
        </row>
        <row r="89">
          <cell r="A89" t="str">
            <v>1.Заробiтна плата</v>
          </cell>
        </row>
        <row r="90">
          <cell r="A90" t="str">
            <v>2.Оплата працi робiтникiв</v>
          </cell>
        </row>
        <row r="91">
          <cell r="A91" t="str">
            <v xml:space="preserve">  кооперативiв</v>
          </cell>
        </row>
        <row r="92">
          <cell r="A92" t="str">
            <v>3.Доходи робiтникiв та служ-</v>
          </cell>
        </row>
        <row r="93">
          <cell r="A93" t="str">
            <v xml:space="preserve">  бовцiв вiд пiдприїмств та</v>
          </cell>
        </row>
        <row r="94">
          <cell r="A94" t="str">
            <v xml:space="preserve">  органiзацiй крiм зар.плати</v>
          </cell>
        </row>
        <row r="95">
          <cell r="A95" t="str">
            <v xml:space="preserve">4.Грошовi доходи вiд   </v>
          </cell>
        </row>
        <row r="96">
          <cell r="A96" t="str">
            <v xml:space="preserve">  колгоспiв            </v>
          </cell>
        </row>
        <row r="97">
          <cell r="A97" t="str">
            <v>5.Надходження вiд продажу</v>
          </cell>
        </row>
        <row r="98">
          <cell r="A98" t="str">
            <v xml:space="preserve">  продуктiв сiльсьгого госп.</v>
          </cell>
        </row>
        <row r="99">
          <cell r="A99" t="str">
            <v>Всього трудових доходiв</v>
          </cell>
        </row>
        <row r="100">
          <cell r="A100" t="str">
            <v>(рядки 1+2+3+4+5)</v>
          </cell>
        </row>
        <row r="101">
          <cell r="A101" t="str">
            <v>6.Пенсiј, допомоги,стипендiј</v>
          </cell>
        </row>
        <row r="102">
          <cell r="A102" t="str">
            <v xml:space="preserve">  та iншi надходження</v>
          </cell>
        </row>
        <row r="103">
          <cell r="A103" t="str">
            <v xml:space="preserve">     в тому числi:</v>
          </cell>
        </row>
        <row r="104">
          <cell r="A104" t="str">
            <v xml:space="preserve"> пенсiј, допомоги, стипендiј</v>
          </cell>
        </row>
        <row r="105">
          <cell r="A105" t="str">
            <v>Баланс</v>
          </cell>
        </row>
        <row r="106">
          <cell r="A106" t="str">
            <v>Б.ВИТРАТИ ТА ЗАОЩАДЖЕННЯ</v>
          </cell>
        </row>
        <row r="107">
          <cell r="A107" t="str">
            <v>1.Покупка товарiв та оплата</v>
          </cell>
        </row>
        <row r="108">
          <cell r="A108" t="str">
            <v xml:space="preserve">  послуг</v>
          </cell>
        </row>
        <row r="109">
          <cell r="A109" t="str">
            <v xml:space="preserve">    в тому числi:</v>
          </cell>
        </row>
        <row r="110">
          <cell r="A110" t="str">
            <v xml:space="preserve"> покупка товарiв       </v>
          </cell>
        </row>
        <row r="111">
          <cell r="A111" t="str">
            <v xml:space="preserve"> оплата послуг         </v>
          </cell>
        </row>
        <row r="112">
          <cell r="A112" t="str">
            <v>2.Обов'язковi платежi та</v>
          </cell>
        </row>
        <row r="113">
          <cell r="A113" t="str">
            <v xml:space="preserve">  добровiльнi внески</v>
          </cell>
        </row>
        <row r="114">
          <cell r="A114" t="str">
            <v xml:space="preserve">       iз них:</v>
          </cell>
        </row>
        <row r="115">
          <cell r="A115" t="str">
            <v xml:space="preserve"> прибутковий податок з </v>
          </cell>
        </row>
        <row r="116">
          <cell r="A116" t="str">
            <v xml:space="preserve"> населення             </v>
          </cell>
        </row>
        <row r="117">
          <cell r="A117" t="str">
            <v>3.Прирiст вкладiв,придбання</v>
          </cell>
        </row>
        <row r="118">
          <cell r="A118" t="str">
            <v xml:space="preserve">  облiгацiй Державној внутр.</v>
          </cell>
        </row>
        <row r="119">
          <cell r="A119" t="str">
            <v xml:space="preserve">  позики,iнш.цiнних паперiв  </v>
          </cell>
        </row>
        <row r="120">
          <cell r="A120" t="str">
            <v>Всього</v>
          </cell>
        </row>
        <row r="121">
          <cell r="A121" t="str">
            <v xml:space="preserve">В. Перевищення доходiв над </v>
          </cell>
        </row>
        <row r="122">
          <cell r="A122" t="str">
            <v xml:space="preserve">   витратами</v>
          </cell>
        </row>
        <row r="123">
          <cell r="A123" t="str">
            <v>Баланс</v>
          </cell>
        </row>
        <row r="124">
          <cell r="A124" t="str">
            <v>_x000C_</v>
          </cell>
        </row>
        <row r="130">
          <cell r="A130" t="str">
            <v>А. ГРОШОВI ДОХОДИ</v>
          </cell>
        </row>
        <row r="131">
          <cell r="A131" t="str">
            <v>1.Заробiтна плата</v>
          </cell>
        </row>
        <row r="132">
          <cell r="A132" t="str">
            <v>2.Оплата працi робiтникiв</v>
          </cell>
        </row>
        <row r="133">
          <cell r="A133" t="str">
            <v xml:space="preserve">  кооперативiв</v>
          </cell>
        </row>
        <row r="134">
          <cell r="A134" t="str">
            <v>3.Доходи робiтникiв та служ-</v>
          </cell>
        </row>
        <row r="135">
          <cell r="A135" t="str">
            <v xml:space="preserve">  бовцiв вiд пiдприїмств та</v>
          </cell>
        </row>
        <row r="136">
          <cell r="A136" t="str">
            <v xml:space="preserve">  органiзацiй крiм зар.плати</v>
          </cell>
        </row>
        <row r="137">
          <cell r="A137" t="str">
            <v xml:space="preserve">4.Грошовi доходи вiд   </v>
          </cell>
        </row>
        <row r="138">
          <cell r="A138" t="str">
            <v xml:space="preserve">  колгоспiв            </v>
          </cell>
        </row>
        <row r="139">
          <cell r="A139" t="str">
            <v>5.Надходження вiд продажу</v>
          </cell>
        </row>
        <row r="140">
          <cell r="A140" t="str">
            <v xml:space="preserve">  продуктiв сiльсьгого госп.</v>
          </cell>
        </row>
        <row r="141">
          <cell r="A141" t="str">
            <v>Всього трудових доходiв</v>
          </cell>
        </row>
        <row r="142">
          <cell r="A142" t="str">
            <v>(рядки 1+2+3+4+5)</v>
          </cell>
        </row>
        <row r="143">
          <cell r="A143" t="str">
            <v>6.Пенсiј, допомоги,стипендiј</v>
          </cell>
        </row>
        <row r="144">
          <cell r="A144" t="str">
            <v xml:space="preserve">  та iншi надходження</v>
          </cell>
        </row>
        <row r="145">
          <cell r="A145" t="str">
            <v xml:space="preserve">     в тому числi:</v>
          </cell>
        </row>
        <row r="146">
          <cell r="A146" t="str">
            <v xml:space="preserve"> пенсiј, допомоги, стипендiј</v>
          </cell>
        </row>
        <row r="147">
          <cell r="A147" t="str">
            <v>Баланс</v>
          </cell>
        </row>
        <row r="148">
          <cell r="A148" t="str">
            <v>Б.ВИТРАТИ ТА ЗАОЩАДЖЕННЯ</v>
          </cell>
        </row>
        <row r="149">
          <cell r="A149" t="str">
            <v>1.Покупка товарiв та оплата</v>
          </cell>
        </row>
        <row r="150">
          <cell r="A150" t="str">
            <v xml:space="preserve">  послуг</v>
          </cell>
        </row>
        <row r="151">
          <cell r="A151" t="str">
            <v xml:space="preserve">    в тому числi:</v>
          </cell>
        </row>
        <row r="152">
          <cell r="A152" t="str">
            <v xml:space="preserve"> покупка товарiв       </v>
          </cell>
        </row>
        <row r="153">
          <cell r="A153" t="str">
            <v xml:space="preserve"> оплата послуг         </v>
          </cell>
        </row>
        <row r="154">
          <cell r="A154" t="str">
            <v>2.Обов'язковi платежi та</v>
          </cell>
        </row>
        <row r="155">
          <cell r="A155" t="str">
            <v xml:space="preserve">  добровiльнi внески</v>
          </cell>
        </row>
        <row r="156">
          <cell r="A156" t="str">
            <v xml:space="preserve">       iз них:</v>
          </cell>
        </row>
        <row r="157">
          <cell r="A157" t="str">
            <v xml:space="preserve"> прибутковий податок з </v>
          </cell>
        </row>
        <row r="158">
          <cell r="A158" t="str">
            <v xml:space="preserve"> населення             </v>
          </cell>
        </row>
        <row r="159">
          <cell r="A159" t="str">
            <v>3.Прирiст вкладiв,придбання</v>
          </cell>
        </row>
        <row r="160">
          <cell r="A160" t="str">
            <v xml:space="preserve">  облiгацiй Державној внутр.</v>
          </cell>
        </row>
        <row r="161">
          <cell r="A161" t="str">
            <v xml:space="preserve">  позики,iнш.цiнних паперiв  </v>
          </cell>
        </row>
        <row r="162">
          <cell r="A162" t="str">
            <v>Всього</v>
          </cell>
        </row>
        <row r="163">
          <cell r="A163" t="str">
            <v xml:space="preserve">В. Перевищення доходiв над </v>
          </cell>
        </row>
        <row r="164">
          <cell r="A164" t="str">
            <v xml:space="preserve">   витратами</v>
          </cell>
        </row>
        <row r="165">
          <cell r="A165" t="str">
            <v>Баланс</v>
          </cell>
        </row>
        <row r="166">
          <cell r="A166" t="str">
            <v>_x000C_</v>
          </cell>
        </row>
      </sheetData>
    </sheetDataSet>
  </externalBook>
</externalLink>
</file>

<file path=xl/externalLinks/externalLink29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TB"/>
      <sheetName val="Inform"/>
      <sheetName val="Control"/>
      <sheetName val="A1"/>
      <sheetName val="A2"/>
      <sheetName val="A3"/>
      <sheetName val="A4"/>
      <sheetName val="A5"/>
      <sheetName val="O1"/>
      <sheetName val="O2"/>
      <sheetName val="O3"/>
      <sheetName val="O4"/>
      <sheetName val="K1"/>
      <sheetName val="K2"/>
      <sheetName val="P1"/>
      <sheetName val="P2"/>
      <sheetName val="P3"/>
      <sheetName val="C1"/>
      <sheetName val="C2"/>
      <sheetName val="C3"/>
      <sheetName val="C4"/>
      <sheetName val="C5"/>
      <sheetName val="C6"/>
      <sheetName val="C7"/>
      <sheetName val="Акт"/>
      <sheetName val="Companies"/>
    </sheetNames>
    <sheetDataSet>
      <sheetData sheetId="0" refreshError="1"/>
      <sheetData sheetId="1" refreshError="1">
        <row r="2">
          <cell r="F2" t="str">
            <v>Компания "Мама"</v>
          </cell>
        </row>
      </sheetData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</sheetDataSet>
  </externalBook>
</externalLink>
</file>

<file path=xl/externalLinks/externalLink30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План"/>
      <sheetName val="1  поясн"/>
      <sheetName val="Вир_пок (2)"/>
      <sheetName val="Вир_пок"/>
      <sheetName val="3  Ф2"/>
      <sheetName val="4  04_05"/>
      <sheetName val="4а доходи"/>
      <sheetName val="4б Собівартість (транспортув)"/>
      <sheetName val="4б Собівартість (постач)"/>
      <sheetName val="4б Собівартість (скрапл. газ)"/>
      <sheetName val="5  Сб_Адм_Зб"/>
      <sheetName val="6  Інші доходи"/>
      <sheetName val="7  Інші витрати"/>
      <sheetName val="8  Кошт_вд_04"/>
      <sheetName val="9  Кошт_вд_05"/>
      <sheetName val="10  Кошт_вд_06"/>
      <sheetName val="10  Кошт_вд_06 _1_"/>
      <sheetName val="10  Кошт_вд_06 _2_"/>
      <sheetName val="10  Кошт_вд_06 _3_"/>
      <sheetName val="10  Кошт_вд_06 _4_"/>
      <sheetName val="11  Ф1"/>
      <sheetName val="12_Рух_кошт_непр"/>
      <sheetName val="13  95 р"/>
      <sheetName val="14 Коефіцієнтний аналіз"/>
      <sheetName val="15 Рух коштів"/>
      <sheetName val="16 Кап_вкл"/>
      <sheetName val="17 Фін_інв"/>
      <sheetName val="18 Подат"/>
      <sheetName val="19 МТР"/>
      <sheetName val="20 Внутр оборот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</sheetDataSet>
  </externalBook>
</externalLink>
</file>

<file path=xl/externalLinks/externalLink3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TB"/>
      <sheetName val="Inform"/>
      <sheetName val="Control"/>
      <sheetName val="A1"/>
      <sheetName val="A2"/>
      <sheetName val="A3"/>
      <sheetName val="A4"/>
      <sheetName val="A5"/>
      <sheetName val="O1"/>
      <sheetName val="O2"/>
      <sheetName val="O3"/>
      <sheetName val="O4"/>
      <sheetName val="K1"/>
      <sheetName val="K2"/>
      <sheetName val="P1"/>
      <sheetName val="P2"/>
      <sheetName val="P3"/>
      <sheetName val="C1"/>
      <sheetName val="C2"/>
      <sheetName val="C3"/>
      <sheetName val="C4"/>
      <sheetName val="C5"/>
      <sheetName val="C6"/>
      <sheetName val="C7"/>
      <sheetName val="Акт"/>
      <sheetName val="Companies"/>
    </sheetNames>
    <sheetDataSet>
      <sheetData sheetId="0" refreshError="1"/>
      <sheetData sheetId="1" refreshError="1">
        <row r="6">
          <cell r="E6" t="str">
            <v>31 декабря 2005 года</v>
          </cell>
        </row>
      </sheetData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</sheetDataSet>
  </externalBook>
</externalLink>
</file>

<file path=xl/externalLinks/externalLink3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form"/>
    </sheetNames>
    <sheetDataSet>
      <sheetData sheetId="0" refreshError="1"/>
    </sheetDataSet>
  </externalBook>
</externalLink>
</file>

<file path=xl/externalLinks/externalLink3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TB"/>
      <sheetName val="Inform"/>
      <sheetName val="Control"/>
      <sheetName val="A1"/>
      <sheetName val="A2"/>
      <sheetName val="A3"/>
      <sheetName val="A4"/>
      <sheetName val="A5"/>
      <sheetName val="O1"/>
      <sheetName val="O2"/>
      <sheetName val="O3"/>
      <sheetName val="O4"/>
      <sheetName val="K1"/>
      <sheetName val="K2"/>
      <sheetName val="P1"/>
      <sheetName val="P2"/>
      <sheetName val="P3"/>
      <sheetName val="C1"/>
      <sheetName val="C2"/>
      <sheetName val="C3"/>
      <sheetName val="C4"/>
      <sheetName val="C5"/>
      <sheetName val="C6"/>
      <sheetName val="C7"/>
      <sheetName val="Акт"/>
      <sheetName val="Companies"/>
      <sheetName val="11)423+424"/>
      <sheetName val="Chart_of_accs"/>
    </sheetNames>
    <sheetDataSet>
      <sheetData sheetId="0" refreshError="1"/>
      <sheetData sheetId="1" refreshError="1">
        <row r="2">
          <cell r="G2">
            <v>0</v>
          </cell>
        </row>
      </sheetData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</sheetDataSet>
  </externalBook>
</externalLink>
</file>

<file path=xl/externalLinks/externalLink3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TB"/>
      <sheetName val="Inform"/>
      <sheetName val="Control"/>
      <sheetName val="A1"/>
      <sheetName val="A2"/>
      <sheetName val="A3"/>
      <sheetName val="A4"/>
      <sheetName val="A5"/>
      <sheetName val="O1"/>
      <sheetName val="O2"/>
      <sheetName val="O3"/>
      <sheetName val="O4"/>
      <sheetName val="K1"/>
      <sheetName val="K2"/>
      <sheetName val="P1"/>
      <sheetName val="P2"/>
      <sheetName val="P3"/>
      <sheetName val="C1"/>
      <sheetName val="C2"/>
      <sheetName val="C3"/>
      <sheetName val="C4"/>
      <sheetName val="C5"/>
      <sheetName val="C6"/>
      <sheetName val="C7"/>
      <sheetName val="Акт"/>
      <sheetName val="Companies"/>
      <sheetName val="реестр заявок"/>
      <sheetName val="ЗКЛ"/>
      <sheetName val="реестр_заявок"/>
    </sheetNames>
    <sheetDataSet>
      <sheetData sheetId="0" refreshError="1"/>
      <sheetData sheetId="1" refreshError="1">
        <row r="2">
          <cell r="G2">
            <v>0</v>
          </cell>
        </row>
      </sheetData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</sheetDataSet>
  </externalBook>
</externalLink>
</file>

<file path=xl/externalLinks/externalLink3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БАЗА  "/>
      <sheetName val="ВАТ"/>
      <sheetName val="ВАТ_фил"/>
      <sheetName val="210"/>
      <sheetName val="241,5"/>
      <sheetName val="област"/>
      <sheetName val="Сторно"/>
      <sheetName val="Пряма_труба"/>
      <sheetName val="БАЗА   (2)"/>
      <sheetName val="БАЗА   (3)"/>
      <sheetName val="БАЗА   (4)"/>
      <sheetName val="БАЗА   (5)"/>
      <sheetName val="БАЗА   (6)"/>
      <sheetName val="БАЗА   (7)"/>
      <sheetName val="БАЗА   (8)"/>
      <sheetName val="БАЗА   (9)"/>
      <sheetName val="БАЗА   (10)"/>
      <sheetName val="БАЗА   (12)"/>
      <sheetName val="БАЗА   (11)"/>
      <sheetName val="БАЗА   (13)"/>
      <sheetName val="БАЗА   (14)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</sheetDataSet>
  </externalBook>
</externalLink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-0.249977111117893"/>
    <pageSetUpPr fitToPage="1"/>
  </sheetPr>
  <dimension ref="A2:L357"/>
  <sheetViews>
    <sheetView topLeftCell="A43" zoomScale="67" zoomScaleNormal="67" zoomScaleSheetLayoutView="25" zoomScalePageLayoutView="70" workbookViewId="0">
      <selection activeCell="F63" sqref="F63"/>
    </sheetView>
  </sheetViews>
  <sheetFormatPr defaultRowHeight="18.75"/>
  <cols>
    <col min="1" max="1" width="93.140625" style="9" customWidth="1"/>
    <col min="2" max="2" width="17.85546875" style="52" customWidth="1"/>
    <col min="3" max="3" width="16.5703125" style="88" customWidth="1"/>
    <col min="4" max="4" width="19.7109375" style="89" customWidth="1"/>
    <col min="5" max="5" width="17.42578125" style="9" customWidth="1"/>
    <col min="6" max="6" width="18.5703125" style="82" customWidth="1"/>
    <col min="7" max="7" width="23.42578125" style="82" customWidth="1"/>
    <col min="8" max="8" width="22.42578125" style="82" customWidth="1"/>
    <col min="9" max="9" width="20.7109375" style="82" customWidth="1"/>
    <col min="10" max="10" width="9.140625" style="9"/>
    <col min="11" max="11" width="11.7109375" style="9" bestFit="1" customWidth="1"/>
    <col min="12" max="16384" width="9.140625" style="9"/>
  </cols>
  <sheetData>
    <row r="2" spans="1:10" s="4" customFormat="1" ht="20.25">
      <c r="A2" s="3" t="s">
        <v>0</v>
      </c>
      <c r="B2" s="3"/>
      <c r="C2" s="79"/>
      <c r="D2" s="80"/>
      <c r="E2" s="3"/>
      <c r="F2" s="79" t="s">
        <v>1</v>
      </c>
      <c r="G2" s="81"/>
      <c r="H2" s="79"/>
      <c r="I2" s="82" t="s">
        <v>2</v>
      </c>
      <c r="J2" s="2"/>
    </row>
    <row r="3" spans="1:10" s="4" customFormat="1" ht="20.25">
      <c r="A3" s="83" t="s">
        <v>3</v>
      </c>
      <c r="B3" s="3"/>
      <c r="C3" s="79"/>
      <c r="D3" s="80"/>
      <c r="E3" s="3"/>
      <c r="F3" s="84" t="s">
        <v>4</v>
      </c>
      <c r="G3" s="85"/>
      <c r="H3" s="84"/>
      <c r="I3" s="84"/>
      <c r="J3" s="2"/>
    </row>
    <row r="4" spans="1:10" s="4" customFormat="1" ht="20.25">
      <c r="A4" s="4" t="s">
        <v>5</v>
      </c>
      <c r="C4" s="81"/>
      <c r="D4" s="66"/>
      <c r="F4" s="81" t="s">
        <v>6</v>
      </c>
      <c r="G4" s="81"/>
      <c r="H4" s="81"/>
      <c r="I4" s="81"/>
      <c r="J4" s="7"/>
    </row>
    <row r="5" spans="1:10" s="4" customFormat="1" ht="20.25">
      <c r="A5" s="3" t="s">
        <v>7</v>
      </c>
      <c r="B5" s="3" t="s">
        <v>8</v>
      </c>
      <c r="C5" s="79"/>
      <c r="D5" s="80"/>
      <c r="E5" s="3"/>
      <c r="F5" s="84" t="s">
        <v>8</v>
      </c>
      <c r="G5" s="85" t="s">
        <v>9</v>
      </c>
      <c r="H5" s="84"/>
      <c r="I5" s="84"/>
      <c r="J5" s="2"/>
    </row>
    <row r="6" spans="1:10" s="4" customFormat="1" ht="20.25">
      <c r="A6" s="86" t="s">
        <v>10</v>
      </c>
      <c r="C6" s="81"/>
      <c r="D6" s="66"/>
      <c r="F6" s="81" t="s">
        <v>10</v>
      </c>
      <c r="G6" s="81"/>
      <c r="H6" s="81"/>
      <c r="I6" s="81"/>
      <c r="J6" s="7"/>
    </row>
    <row r="7" spans="1:10" s="4" customFormat="1" ht="20.25">
      <c r="A7" s="3"/>
      <c r="B7" s="3"/>
      <c r="C7" s="79"/>
      <c r="D7" s="80"/>
      <c r="E7" s="3"/>
      <c r="F7" s="84"/>
      <c r="G7" s="85"/>
      <c r="H7" s="84"/>
      <c r="I7" s="79"/>
      <c r="J7" s="2"/>
    </row>
    <row r="8" spans="1:10" s="4" customFormat="1" ht="20.25">
      <c r="A8" s="87" t="s">
        <v>11</v>
      </c>
      <c r="B8" s="3"/>
      <c r="C8" s="79"/>
      <c r="D8" s="80"/>
      <c r="E8" s="3"/>
      <c r="F8" s="143" t="s">
        <v>11</v>
      </c>
      <c r="G8" s="143"/>
      <c r="H8" s="143"/>
      <c r="I8" s="79"/>
      <c r="J8" s="2"/>
    </row>
    <row r="13" spans="1:10">
      <c r="G13" s="144" t="s">
        <v>169</v>
      </c>
      <c r="H13" s="144"/>
      <c r="I13" s="90" t="s">
        <v>12</v>
      </c>
    </row>
    <row r="14" spans="1:10">
      <c r="G14" s="144" t="s">
        <v>13</v>
      </c>
      <c r="H14" s="144"/>
    </row>
    <row r="15" spans="1:10">
      <c r="G15" s="144" t="s">
        <v>14</v>
      </c>
      <c r="H15" s="144"/>
      <c r="I15" s="90"/>
    </row>
    <row r="16" spans="1:10">
      <c r="G16" s="145" t="s">
        <v>15</v>
      </c>
      <c r="H16" s="145"/>
      <c r="I16" s="145"/>
    </row>
    <row r="19" spans="1:9">
      <c r="A19" s="91" t="s">
        <v>16</v>
      </c>
      <c r="B19" s="92"/>
      <c r="C19" s="93"/>
      <c r="D19" s="94"/>
      <c r="E19" s="92"/>
      <c r="F19" s="93"/>
      <c r="G19" s="140" t="s">
        <v>17</v>
      </c>
      <c r="H19" s="141"/>
      <c r="I19" s="142"/>
    </row>
    <row r="20" spans="1:9" ht="40.5">
      <c r="A20" s="12" t="s">
        <v>18</v>
      </c>
      <c r="B20" s="95" t="s">
        <v>19</v>
      </c>
      <c r="C20" s="96"/>
      <c r="D20" s="97"/>
      <c r="E20" s="95"/>
      <c r="F20" s="96"/>
      <c r="G20" s="146" t="s">
        <v>20</v>
      </c>
      <c r="H20" s="147"/>
      <c r="I20" s="98">
        <v>35126731</v>
      </c>
    </row>
    <row r="21" spans="1:9" ht="38.25" customHeight="1">
      <c r="A21" s="12" t="s">
        <v>21</v>
      </c>
      <c r="B21" s="14" t="s">
        <v>22</v>
      </c>
      <c r="F21" s="99"/>
      <c r="G21" s="146" t="s">
        <v>23</v>
      </c>
      <c r="H21" s="147"/>
      <c r="I21" s="98">
        <v>150</v>
      </c>
    </row>
    <row r="22" spans="1:9" ht="20.25">
      <c r="A22" s="12" t="s">
        <v>24</v>
      </c>
      <c r="B22" s="150" t="s">
        <v>25</v>
      </c>
      <c r="C22" s="150"/>
      <c r="D22" s="150"/>
      <c r="E22" s="150"/>
      <c r="F22" s="99"/>
      <c r="G22" s="146" t="s">
        <v>26</v>
      </c>
      <c r="H22" s="147"/>
      <c r="I22" s="90">
        <v>6125510100</v>
      </c>
    </row>
    <row r="23" spans="1:9" ht="20.25">
      <c r="A23" s="12" t="s">
        <v>27</v>
      </c>
      <c r="B23" s="150" t="s">
        <v>28</v>
      </c>
      <c r="C23" s="150"/>
      <c r="D23" s="150"/>
      <c r="E23" s="150"/>
      <c r="F23" s="96"/>
      <c r="G23" s="146" t="s">
        <v>29</v>
      </c>
      <c r="H23" s="147"/>
      <c r="I23" s="98"/>
    </row>
    <row r="24" spans="1:9" ht="18.75" customHeight="1">
      <c r="A24" s="12" t="s">
        <v>30</v>
      </c>
      <c r="B24" s="95"/>
      <c r="C24" s="96"/>
      <c r="D24" s="97"/>
      <c r="E24" s="95"/>
      <c r="F24" s="96"/>
      <c r="G24" s="146" t="s">
        <v>31</v>
      </c>
      <c r="H24" s="147"/>
      <c r="I24" s="98"/>
    </row>
    <row r="25" spans="1:9" ht="20.25">
      <c r="A25" s="12" t="s">
        <v>32</v>
      </c>
      <c r="B25" s="150" t="s">
        <v>33</v>
      </c>
      <c r="C25" s="150"/>
      <c r="D25" s="150"/>
      <c r="E25" s="150"/>
      <c r="F25" s="96"/>
      <c r="G25" s="146" t="s">
        <v>34</v>
      </c>
      <c r="H25" s="147"/>
      <c r="I25" s="98" t="s">
        <v>35</v>
      </c>
    </row>
    <row r="26" spans="1:9" ht="20.25">
      <c r="A26" s="12" t="s">
        <v>36</v>
      </c>
      <c r="B26" s="150" t="s">
        <v>37</v>
      </c>
      <c r="C26" s="150"/>
      <c r="D26" s="150"/>
      <c r="E26" s="150"/>
      <c r="F26" s="100"/>
      <c r="G26" s="101"/>
      <c r="H26" s="102"/>
      <c r="I26" s="103"/>
    </row>
    <row r="27" spans="1:9" ht="20.25">
      <c r="A27" s="12" t="s">
        <v>38</v>
      </c>
      <c r="B27" s="150" t="s">
        <v>39</v>
      </c>
      <c r="C27" s="150"/>
      <c r="D27" s="150"/>
      <c r="E27" s="150"/>
      <c r="F27" s="100"/>
      <c r="G27" s="104"/>
      <c r="H27" s="105"/>
      <c r="I27" s="106"/>
    </row>
    <row r="28" spans="1:9" ht="21" customHeight="1">
      <c r="A28" s="12" t="s">
        <v>40</v>
      </c>
      <c r="B28" s="150">
        <v>18</v>
      </c>
      <c r="C28" s="150"/>
      <c r="D28" s="150"/>
      <c r="E28" s="150"/>
      <c r="F28" s="96"/>
      <c r="G28" s="152" t="s">
        <v>41</v>
      </c>
      <c r="H28" s="153"/>
      <c r="I28" s="107" t="s">
        <v>12</v>
      </c>
    </row>
    <row r="29" spans="1:9" ht="20.25">
      <c r="A29" s="12" t="s">
        <v>42</v>
      </c>
      <c r="B29" s="150" t="s">
        <v>43</v>
      </c>
      <c r="C29" s="150"/>
      <c r="D29" s="150"/>
      <c r="E29" s="150"/>
      <c r="F29" s="150"/>
      <c r="G29" s="152" t="s">
        <v>44</v>
      </c>
      <c r="H29" s="153"/>
      <c r="I29" s="108"/>
    </row>
    <row r="30" spans="1:9" ht="20.25">
      <c r="A30" s="12" t="s">
        <v>45</v>
      </c>
      <c r="B30" s="150" t="s">
        <v>46</v>
      </c>
      <c r="C30" s="150"/>
      <c r="D30" s="150"/>
      <c r="E30" s="150"/>
      <c r="F30" s="109"/>
      <c r="G30" s="96"/>
      <c r="H30" s="96"/>
      <c r="I30" s="110"/>
    </row>
    <row r="31" spans="1:9" ht="20.25">
      <c r="A31" s="12" t="s">
        <v>47</v>
      </c>
      <c r="B31" s="150" t="s">
        <v>48</v>
      </c>
      <c r="C31" s="150"/>
      <c r="D31" s="150"/>
      <c r="E31" s="150"/>
      <c r="F31" s="111"/>
      <c r="G31" s="99"/>
      <c r="H31" s="99"/>
      <c r="I31" s="112"/>
    </row>
    <row r="33" spans="1:11">
      <c r="A33" s="151" t="s">
        <v>170</v>
      </c>
      <c r="B33" s="151"/>
      <c r="C33" s="151"/>
      <c r="D33" s="151"/>
      <c r="E33" s="151"/>
      <c r="F33" s="151"/>
      <c r="G33" s="151"/>
      <c r="H33" s="151"/>
      <c r="I33" s="151"/>
    </row>
    <row r="34" spans="1:11">
      <c r="A34" s="13"/>
      <c r="B34" s="14"/>
      <c r="C34" s="113"/>
      <c r="D34" s="69"/>
      <c r="E34" s="13"/>
      <c r="F34" s="113"/>
      <c r="G34" s="113"/>
      <c r="H34" s="113"/>
      <c r="I34" s="113"/>
    </row>
    <row r="35" spans="1:11" ht="120.75" customHeight="1">
      <c r="A35" s="163" t="s">
        <v>49</v>
      </c>
      <c r="B35" s="148" t="s">
        <v>50</v>
      </c>
      <c r="C35" s="148" t="s">
        <v>171</v>
      </c>
      <c r="D35" s="149" t="s">
        <v>172</v>
      </c>
      <c r="E35" s="148" t="s">
        <v>173</v>
      </c>
      <c r="F35" s="149" t="s">
        <v>51</v>
      </c>
      <c r="G35" s="149"/>
      <c r="H35" s="149"/>
      <c r="I35" s="149"/>
    </row>
    <row r="36" spans="1:11" ht="120.75" customHeight="1">
      <c r="A36" s="163"/>
      <c r="B36" s="148"/>
      <c r="C36" s="148"/>
      <c r="D36" s="149"/>
      <c r="E36" s="148"/>
      <c r="F36" s="15" t="s">
        <v>52</v>
      </c>
      <c r="G36" s="15" t="s">
        <v>53</v>
      </c>
      <c r="H36" s="15" t="s">
        <v>54</v>
      </c>
      <c r="I36" s="15" t="s">
        <v>55</v>
      </c>
    </row>
    <row r="37" spans="1:11" ht="18" customHeight="1">
      <c r="A37" s="16">
        <v>1</v>
      </c>
      <c r="B37" s="11">
        <v>2</v>
      </c>
      <c r="C37" s="11">
        <v>3</v>
      </c>
      <c r="D37" s="11">
        <v>4</v>
      </c>
      <c r="E37" s="11">
        <v>5</v>
      </c>
      <c r="F37" s="11">
        <v>6</v>
      </c>
      <c r="G37" s="11">
        <v>7</v>
      </c>
      <c r="H37" s="11">
        <v>8</v>
      </c>
      <c r="I37" s="11">
        <v>9</v>
      </c>
    </row>
    <row r="38" spans="1:11" ht="18" customHeight="1">
      <c r="A38" s="154" t="s">
        <v>56</v>
      </c>
      <c r="B38" s="154"/>
      <c r="C38" s="154"/>
      <c r="D38" s="154"/>
      <c r="E38" s="154"/>
      <c r="F38" s="154"/>
      <c r="G38" s="154"/>
      <c r="H38" s="154"/>
      <c r="I38" s="154"/>
    </row>
    <row r="39" spans="1:11" s="116" customFormat="1" ht="56.25">
      <c r="A39" s="17" t="s">
        <v>57</v>
      </c>
      <c r="B39" s="18">
        <v>1010</v>
      </c>
      <c r="C39" s="115">
        <f>SUM(C40:C41)</f>
        <v>1553.2</v>
      </c>
      <c r="D39" s="115">
        <f>SUM(D40:D41)</f>
        <v>252.58</v>
      </c>
      <c r="E39" s="115">
        <f>SUM(F39:I39)</f>
        <v>531.44000000000005</v>
      </c>
      <c r="F39" s="115">
        <f>F40+F41</f>
        <v>142.36000000000001</v>
      </c>
      <c r="G39" s="115">
        <f>G40+G41</f>
        <v>132.36000000000001</v>
      </c>
      <c r="H39" s="115">
        <f>H40+H41</f>
        <v>125.36</v>
      </c>
      <c r="I39" s="115">
        <f>I40+I41</f>
        <v>131.36000000000001</v>
      </c>
    </row>
    <row r="40" spans="1:11" s="116" customFormat="1">
      <c r="A40" s="23" t="s">
        <v>58</v>
      </c>
      <c r="B40" s="18">
        <v>1011</v>
      </c>
      <c r="C40" s="19">
        <v>1550.7</v>
      </c>
      <c r="D40" s="19">
        <v>250</v>
      </c>
      <c r="E40" s="115">
        <f>SUM(F40:I40)</f>
        <v>530</v>
      </c>
      <c r="F40" s="19">
        <v>142</v>
      </c>
      <c r="G40" s="19">
        <v>132</v>
      </c>
      <c r="H40" s="19">
        <v>125</v>
      </c>
      <c r="I40" s="19">
        <v>131</v>
      </c>
    </row>
    <row r="41" spans="1:11" s="116" customFormat="1" ht="24" customHeight="1">
      <c r="A41" s="27" t="s">
        <v>59</v>
      </c>
      <c r="B41" s="18">
        <v>1012</v>
      </c>
      <c r="C41" s="19">
        <v>2.5</v>
      </c>
      <c r="D41" s="19">
        <v>2.58</v>
      </c>
      <c r="E41" s="115">
        <f>SUM(F41:I41)</f>
        <v>1.44</v>
      </c>
      <c r="F41" s="19">
        <v>0.36</v>
      </c>
      <c r="G41" s="19">
        <v>0.36</v>
      </c>
      <c r="H41" s="19">
        <v>0.36</v>
      </c>
      <c r="I41" s="19">
        <v>0.36</v>
      </c>
    </row>
    <row r="42" spans="1:11" s="116" customFormat="1">
      <c r="A42" s="27" t="s">
        <v>60</v>
      </c>
      <c r="B42" s="16">
        <v>1013</v>
      </c>
      <c r="C42" s="24"/>
      <c r="D42" s="24"/>
      <c r="E42" s="115">
        <f t="shared" ref="E42:E51" si="0">SUM(F42:I42)</f>
        <v>0</v>
      </c>
      <c r="F42" s="19"/>
      <c r="G42" s="19"/>
      <c r="H42" s="19"/>
      <c r="I42" s="19"/>
    </row>
    <row r="43" spans="1:11" s="116" customFormat="1">
      <c r="A43" s="27" t="s">
        <v>61</v>
      </c>
      <c r="B43" s="16">
        <v>1020</v>
      </c>
      <c r="C43" s="24"/>
      <c r="D43" s="24"/>
      <c r="E43" s="115">
        <f t="shared" si="0"/>
        <v>0</v>
      </c>
      <c r="F43" s="19"/>
      <c r="G43" s="19"/>
      <c r="H43" s="19"/>
      <c r="I43" s="19"/>
    </row>
    <row r="44" spans="1:11" s="116" customFormat="1">
      <c r="A44" s="27" t="s">
        <v>62</v>
      </c>
      <c r="B44" s="16">
        <v>1030</v>
      </c>
      <c r="C44" s="117">
        <f>SUM(C45:C52)</f>
        <v>2913.1</v>
      </c>
      <c r="D44" s="117">
        <f t="shared" ref="D44:I44" si="1">SUM(D45:D52)</f>
        <v>3065.44</v>
      </c>
      <c r="E44" s="24">
        <f>SUM(E45:E52)</f>
        <v>3508.5</v>
      </c>
      <c r="F44" s="24">
        <f t="shared" si="1"/>
        <v>874.9</v>
      </c>
      <c r="G44" s="24">
        <f t="shared" si="1"/>
        <v>876.6</v>
      </c>
      <c r="H44" s="24">
        <f>SUM(H45:H52)</f>
        <v>872</v>
      </c>
      <c r="I44" s="24">
        <f t="shared" si="1"/>
        <v>885</v>
      </c>
      <c r="K44" s="118">
        <f>E45+E49+E52</f>
        <v>3508.5</v>
      </c>
    </row>
    <row r="45" spans="1:11" s="116" customFormat="1" ht="37.5">
      <c r="A45" s="27" t="s">
        <v>63</v>
      </c>
      <c r="B45" s="16">
        <v>1031</v>
      </c>
      <c r="C45" s="117">
        <v>60.6</v>
      </c>
      <c r="D45" s="117">
        <v>90.83</v>
      </c>
      <c r="E45" s="115">
        <f>SUM(F45:I45)</f>
        <v>160</v>
      </c>
      <c r="F45" s="117">
        <v>35</v>
      </c>
      <c r="G45" s="117">
        <v>40</v>
      </c>
      <c r="H45" s="117">
        <v>45</v>
      </c>
      <c r="I45" s="117">
        <v>40</v>
      </c>
    </row>
    <row r="46" spans="1:11" s="116" customFormat="1">
      <c r="A46" s="27"/>
      <c r="B46" s="16"/>
      <c r="C46" s="117"/>
      <c r="D46" s="117"/>
      <c r="E46" s="115">
        <f t="shared" si="0"/>
        <v>0</v>
      </c>
      <c r="F46" s="117"/>
      <c r="G46" s="117"/>
      <c r="H46" s="117"/>
      <c r="I46" s="117"/>
    </row>
    <row r="47" spans="1:11" s="116" customFormat="1" ht="18" customHeight="1">
      <c r="A47" s="27"/>
      <c r="B47" s="16"/>
      <c r="C47" s="117"/>
      <c r="D47" s="117"/>
      <c r="E47" s="115">
        <f t="shared" si="0"/>
        <v>0</v>
      </c>
      <c r="F47" s="117"/>
      <c r="G47" s="117"/>
      <c r="H47" s="117"/>
      <c r="I47" s="117"/>
    </row>
    <row r="48" spans="1:11" s="116" customFormat="1">
      <c r="A48" s="27" t="s">
        <v>64</v>
      </c>
      <c r="B48" s="16">
        <v>1032</v>
      </c>
      <c r="C48" s="117"/>
      <c r="D48" s="117"/>
      <c r="E48" s="115">
        <f t="shared" si="0"/>
        <v>0</v>
      </c>
      <c r="F48" s="117"/>
      <c r="G48" s="117"/>
      <c r="H48" s="117"/>
      <c r="I48" s="117"/>
    </row>
    <row r="49" spans="1:9" s="116" customFormat="1" ht="37.5">
      <c r="A49" s="27" t="s">
        <v>65</v>
      </c>
      <c r="B49" s="16">
        <v>1033</v>
      </c>
      <c r="C49" s="117">
        <v>348.8</v>
      </c>
      <c r="D49" s="117">
        <v>447.01</v>
      </c>
      <c r="E49" s="115">
        <f>SUM(F49:I49)</f>
        <v>568.5</v>
      </c>
      <c r="F49" s="117">
        <v>139.9</v>
      </c>
      <c r="G49" s="117">
        <v>141.6</v>
      </c>
      <c r="H49" s="117">
        <v>142</v>
      </c>
      <c r="I49" s="117">
        <v>145</v>
      </c>
    </row>
    <row r="50" spans="1:9" s="116" customFormat="1" ht="37.5">
      <c r="A50" s="27" t="s">
        <v>66</v>
      </c>
      <c r="B50" s="16">
        <v>1034</v>
      </c>
      <c r="C50" s="117"/>
      <c r="D50" s="117"/>
      <c r="E50" s="117">
        <f t="shared" si="0"/>
        <v>0</v>
      </c>
      <c r="F50" s="117"/>
      <c r="G50" s="117"/>
      <c r="H50" s="117"/>
      <c r="I50" s="117"/>
    </row>
    <row r="51" spans="1:9" s="116" customFormat="1">
      <c r="A51" s="27" t="s">
        <v>67</v>
      </c>
      <c r="B51" s="16">
        <v>1035</v>
      </c>
      <c r="C51" s="117"/>
      <c r="D51" s="117"/>
      <c r="E51" s="117">
        <f t="shared" si="0"/>
        <v>0</v>
      </c>
      <c r="F51" s="117"/>
      <c r="G51" s="117"/>
      <c r="H51" s="117"/>
      <c r="I51" s="117"/>
    </row>
    <row r="52" spans="1:9" s="116" customFormat="1">
      <c r="A52" s="27" t="s">
        <v>68</v>
      </c>
      <c r="B52" s="16">
        <v>1036</v>
      </c>
      <c r="C52" s="117">
        <v>2503.6999999999998</v>
      </c>
      <c r="D52" s="117">
        <v>2527.6</v>
      </c>
      <c r="E52" s="117">
        <f>SUM(F52:I52)</f>
        <v>2780</v>
      </c>
      <c r="F52" s="117">
        <v>700</v>
      </c>
      <c r="G52" s="117">
        <v>695</v>
      </c>
      <c r="H52" s="117">
        <v>685</v>
      </c>
      <c r="I52" s="117">
        <v>700</v>
      </c>
    </row>
    <row r="53" spans="1:9" s="116" customFormat="1" ht="25.5" customHeight="1">
      <c r="A53" s="28" t="s">
        <v>69</v>
      </c>
      <c r="B53" s="16">
        <v>1040</v>
      </c>
      <c r="C53" s="24"/>
      <c r="D53" s="24"/>
      <c r="E53" s="19"/>
      <c r="F53" s="24"/>
      <c r="G53" s="24"/>
      <c r="H53" s="19"/>
      <c r="I53" s="19"/>
    </row>
    <row r="54" spans="1:9" s="82" customFormat="1" ht="21.75" customHeight="1">
      <c r="A54" s="154" t="s">
        <v>70</v>
      </c>
      <c r="B54" s="154"/>
      <c r="C54" s="154"/>
      <c r="D54" s="154"/>
      <c r="E54" s="154"/>
      <c r="F54" s="154"/>
      <c r="G54" s="154"/>
      <c r="H54" s="154"/>
      <c r="I54" s="154"/>
    </row>
    <row r="55" spans="1:9" s="82" customFormat="1" ht="20.100000000000001" customHeight="1">
      <c r="A55" s="17" t="s">
        <v>71</v>
      </c>
      <c r="B55" s="16">
        <v>1050</v>
      </c>
      <c r="C55" s="117">
        <v>2054.1999999999998</v>
      </c>
      <c r="D55" s="117">
        <v>2305.79</v>
      </c>
      <c r="E55" s="119">
        <f>F55+G55+H55+I55</f>
        <v>2470</v>
      </c>
      <c r="F55" s="117">
        <v>615</v>
      </c>
      <c r="G55" s="117">
        <v>620</v>
      </c>
      <c r="H55" s="117">
        <v>620</v>
      </c>
      <c r="I55" s="117">
        <v>615</v>
      </c>
    </row>
    <row r="56" spans="1:9" s="82" customFormat="1" ht="20.100000000000001" customHeight="1">
      <c r="A56" s="17" t="s">
        <v>72</v>
      </c>
      <c r="B56" s="16">
        <v>1060</v>
      </c>
      <c r="C56" s="117">
        <v>429.2</v>
      </c>
      <c r="D56" s="117">
        <v>493.29</v>
      </c>
      <c r="E56" s="119">
        <f>F56+G56+H56+I56</f>
        <v>543.40000000000009</v>
      </c>
      <c r="F56" s="117">
        <v>135.30000000000001</v>
      </c>
      <c r="G56" s="117">
        <v>136.4</v>
      </c>
      <c r="H56" s="117">
        <v>136.4</v>
      </c>
      <c r="I56" s="117">
        <v>135.30000000000001</v>
      </c>
    </row>
    <row r="57" spans="1:9" s="82" customFormat="1" ht="20.100000000000001" customHeight="1">
      <c r="A57" s="17" t="s">
        <v>73</v>
      </c>
      <c r="B57" s="16">
        <v>1070</v>
      </c>
      <c r="C57" s="117">
        <v>1743.6</v>
      </c>
      <c r="D57" s="117">
        <v>652.58000000000004</v>
      </c>
      <c r="E57" s="119">
        <f>F57+G57+H57+I57</f>
        <v>530</v>
      </c>
      <c r="F57" s="117">
        <v>142</v>
      </c>
      <c r="G57" s="117">
        <v>132</v>
      </c>
      <c r="H57" s="117">
        <v>125</v>
      </c>
      <c r="I57" s="117">
        <v>131</v>
      </c>
    </row>
    <row r="58" spans="1:9" s="82" customFormat="1" ht="20.100000000000001" customHeight="1">
      <c r="A58" s="17" t="s">
        <v>74</v>
      </c>
      <c r="B58" s="16">
        <v>1080</v>
      </c>
      <c r="C58" s="117">
        <v>40.200000000000003</v>
      </c>
      <c r="D58" s="117">
        <v>34.799999999999997</v>
      </c>
      <c r="E58" s="119">
        <f>F58+G58+H58+I58</f>
        <v>39.6</v>
      </c>
      <c r="F58" s="117">
        <v>9.9</v>
      </c>
      <c r="G58" s="117">
        <v>9.9</v>
      </c>
      <c r="H58" s="117">
        <v>9.9</v>
      </c>
      <c r="I58" s="117">
        <v>9.9</v>
      </c>
    </row>
    <row r="59" spans="1:9" s="82" customFormat="1" ht="20.100000000000001" customHeight="1">
      <c r="A59" s="17" t="s">
        <v>75</v>
      </c>
      <c r="B59" s="16">
        <v>1090</v>
      </c>
      <c r="C59" s="117">
        <v>4.3</v>
      </c>
      <c r="D59" s="117">
        <v>5</v>
      </c>
      <c r="E59" s="119">
        <f t="shared" ref="E59:E70" si="2">F59+G59+H59+I59</f>
        <v>3</v>
      </c>
      <c r="F59" s="117">
        <v>1</v>
      </c>
      <c r="G59" s="117">
        <v>1</v>
      </c>
      <c r="H59" s="117"/>
      <c r="I59" s="117">
        <v>1</v>
      </c>
    </row>
    <row r="60" spans="1:9" s="82" customFormat="1" ht="20.100000000000001" customHeight="1">
      <c r="A60" s="17" t="s">
        <v>76</v>
      </c>
      <c r="B60" s="16">
        <v>1100</v>
      </c>
      <c r="C60" s="117"/>
      <c r="D60" s="117"/>
      <c r="E60" s="119">
        <f t="shared" si="2"/>
        <v>0</v>
      </c>
      <c r="F60" s="117"/>
      <c r="G60" s="117"/>
      <c r="H60" s="117"/>
      <c r="I60" s="117"/>
    </row>
    <row r="61" spans="1:9" s="82" customFormat="1" ht="20.100000000000001" customHeight="1">
      <c r="A61" s="30" t="s">
        <v>77</v>
      </c>
      <c r="B61" s="16">
        <v>1101</v>
      </c>
      <c r="C61" s="117"/>
      <c r="D61" s="117"/>
      <c r="E61" s="119">
        <f t="shared" si="2"/>
        <v>0</v>
      </c>
      <c r="F61" s="117"/>
      <c r="G61" s="117"/>
      <c r="H61" s="117"/>
      <c r="I61" s="117"/>
    </row>
    <row r="62" spans="1:9" s="82" customFormat="1" ht="20.100000000000001" customHeight="1">
      <c r="A62" s="30" t="s">
        <v>78</v>
      </c>
      <c r="B62" s="16">
        <v>1102</v>
      </c>
      <c r="C62" s="117"/>
      <c r="D62" s="117"/>
      <c r="E62" s="119">
        <f t="shared" si="2"/>
        <v>0</v>
      </c>
      <c r="F62" s="117"/>
      <c r="G62" s="117"/>
      <c r="H62" s="117"/>
      <c r="I62" s="117"/>
    </row>
    <row r="63" spans="1:9" s="82" customFormat="1" ht="20.100000000000001" customHeight="1">
      <c r="A63" s="30" t="s">
        <v>79</v>
      </c>
      <c r="B63" s="16">
        <v>1103</v>
      </c>
      <c r="C63" s="117">
        <v>114.5</v>
      </c>
      <c r="D63" s="117">
        <v>121.22</v>
      </c>
      <c r="E63" s="119">
        <f t="shared" si="2"/>
        <v>133</v>
      </c>
      <c r="F63" s="117">
        <v>38</v>
      </c>
      <c r="G63" s="117">
        <v>25</v>
      </c>
      <c r="H63" s="117">
        <v>25</v>
      </c>
      <c r="I63" s="117">
        <v>45</v>
      </c>
    </row>
    <row r="64" spans="1:9" s="82" customFormat="1" ht="20.100000000000001" customHeight="1">
      <c r="A64" s="30" t="s">
        <v>80</v>
      </c>
      <c r="B64" s="16">
        <v>1104</v>
      </c>
      <c r="C64" s="117"/>
      <c r="D64" s="117"/>
      <c r="E64" s="119">
        <f t="shared" si="2"/>
        <v>0</v>
      </c>
      <c r="F64" s="117"/>
      <c r="G64" s="117"/>
      <c r="H64" s="117"/>
      <c r="I64" s="117"/>
    </row>
    <row r="65" spans="1:9" s="82" customFormat="1" ht="20.100000000000001" customHeight="1">
      <c r="A65" s="30" t="s">
        <v>81</v>
      </c>
      <c r="B65" s="16">
        <v>1105</v>
      </c>
      <c r="C65" s="117"/>
      <c r="D65" s="117"/>
      <c r="E65" s="119">
        <f t="shared" si="2"/>
        <v>0</v>
      </c>
      <c r="F65" s="117"/>
      <c r="G65" s="117"/>
      <c r="H65" s="117"/>
      <c r="I65" s="117"/>
    </row>
    <row r="66" spans="1:9" s="82" customFormat="1" ht="37.5" customHeight="1">
      <c r="A66" s="17" t="s">
        <v>82</v>
      </c>
      <c r="B66" s="16">
        <v>1110</v>
      </c>
      <c r="C66" s="117"/>
      <c r="D66" s="117"/>
      <c r="E66" s="119">
        <f t="shared" si="2"/>
        <v>0</v>
      </c>
      <c r="F66" s="117"/>
      <c r="G66" s="117"/>
      <c r="H66" s="117"/>
      <c r="I66" s="117"/>
    </row>
    <row r="67" spans="1:9" s="82" customFormat="1" ht="20.100000000000001" customHeight="1">
      <c r="A67" s="17" t="s">
        <v>83</v>
      </c>
      <c r="B67" s="16">
        <v>1120</v>
      </c>
      <c r="C67" s="117">
        <v>132.9</v>
      </c>
      <c r="D67" s="117">
        <v>49.42</v>
      </c>
      <c r="E67" s="119">
        <f t="shared" si="2"/>
        <v>35</v>
      </c>
      <c r="F67" s="117">
        <v>8</v>
      </c>
      <c r="G67" s="117">
        <v>9</v>
      </c>
      <c r="H67" s="117">
        <v>9</v>
      </c>
      <c r="I67" s="117">
        <v>9</v>
      </c>
    </row>
    <row r="68" spans="1:9" s="82" customFormat="1" ht="20.100000000000001" customHeight="1">
      <c r="A68" s="17" t="s">
        <v>84</v>
      </c>
      <c r="B68" s="16">
        <v>1130</v>
      </c>
      <c r="C68" s="117"/>
      <c r="D68" s="117"/>
      <c r="E68" s="119">
        <f t="shared" si="2"/>
        <v>0</v>
      </c>
      <c r="F68" s="117"/>
      <c r="G68" s="117"/>
      <c r="H68" s="117"/>
      <c r="I68" s="117"/>
    </row>
    <row r="69" spans="1:9" s="82" customFormat="1" ht="20.100000000000001" customHeight="1">
      <c r="A69" s="17" t="s">
        <v>85</v>
      </c>
      <c r="B69" s="16">
        <v>1140</v>
      </c>
      <c r="C69" s="117"/>
      <c r="D69" s="117">
        <v>1031.7</v>
      </c>
      <c r="E69" s="119">
        <f t="shared" si="2"/>
        <v>0</v>
      </c>
      <c r="F69" s="117"/>
      <c r="G69" s="117"/>
      <c r="H69" s="117"/>
      <c r="I69" s="117"/>
    </row>
    <row r="70" spans="1:9" s="82" customFormat="1" ht="20.100000000000001" customHeight="1">
      <c r="A70" s="30" t="s">
        <v>86</v>
      </c>
      <c r="B70" s="16">
        <v>1141</v>
      </c>
      <c r="C70" s="117">
        <v>302.7</v>
      </c>
      <c r="D70" s="117">
        <v>286.11</v>
      </c>
      <c r="E70" s="119">
        <f t="shared" si="2"/>
        <v>269</v>
      </c>
      <c r="F70" s="117">
        <v>67</v>
      </c>
      <c r="G70" s="117">
        <v>67</v>
      </c>
      <c r="H70" s="117">
        <v>67</v>
      </c>
      <c r="I70" s="117">
        <v>68</v>
      </c>
    </row>
    <row r="71" spans="1:9" s="82" customFormat="1" ht="20.100000000000001" customHeight="1">
      <c r="A71" s="17" t="s">
        <v>87</v>
      </c>
      <c r="B71" s="16">
        <v>1150</v>
      </c>
      <c r="C71" s="117"/>
      <c r="D71" s="117"/>
      <c r="E71" s="119"/>
      <c r="F71" s="117"/>
      <c r="G71" s="117"/>
      <c r="H71" s="117"/>
      <c r="I71" s="117"/>
    </row>
    <row r="72" spans="1:9" s="82" customFormat="1" ht="19.5" customHeight="1">
      <c r="A72" s="64" t="s">
        <v>88</v>
      </c>
      <c r="B72" s="16">
        <v>1160</v>
      </c>
      <c r="C72" s="119">
        <f>C39+C44</f>
        <v>4466.3</v>
      </c>
      <c r="D72" s="119">
        <f t="shared" ref="D72:I72" si="3">D39+D44</f>
        <v>3318.02</v>
      </c>
      <c r="E72" s="119">
        <f>E39+E44</f>
        <v>4039.94</v>
      </c>
      <c r="F72" s="119">
        <f t="shared" si="3"/>
        <v>1017.26</v>
      </c>
      <c r="G72" s="119">
        <f t="shared" si="3"/>
        <v>1008.96</v>
      </c>
      <c r="H72" s="119">
        <f t="shared" si="3"/>
        <v>997.36</v>
      </c>
      <c r="I72" s="119">
        <f t="shared" si="3"/>
        <v>1016.36</v>
      </c>
    </row>
    <row r="73" spans="1:9" s="82" customFormat="1" ht="19.5" customHeight="1">
      <c r="A73" s="64" t="s">
        <v>89</v>
      </c>
      <c r="B73" s="16">
        <v>1170</v>
      </c>
      <c r="C73" s="119">
        <f>C55+C56+C57+C58+C59+C63+C67+C70</f>
        <v>4821.5999999999995</v>
      </c>
      <c r="D73" s="119">
        <f>D55+D56+D57+D58+D59+D63+D67+D70+D69</f>
        <v>4979.91</v>
      </c>
      <c r="E73" s="119">
        <f>E55+E56+E57+E58+E59+E63+E67+E70</f>
        <v>4023</v>
      </c>
      <c r="F73" s="119">
        <f>F55+F56+F57+F58+F59+F63+F67+F70</f>
        <v>1016.1999999999999</v>
      </c>
      <c r="G73" s="119">
        <f>G55+G56+G57+G58+G59+G63+G67+G70</f>
        <v>1000.3</v>
      </c>
      <c r="H73" s="119">
        <f>H55+H56+H57+H58+H59+H63+H67+H70</f>
        <v>992.3</v>
      </c>
      <c r="I73" s="119">
        <f>I55+I56+I57+I58+I59+I63+I67+I70</f>
        <v>1014.1999999999999</v>
      </c>
    </row>
    <row r="74" spans="1:9" s="82" customFormat="1" ht="19.5" customHeight="1">
      <c r="A74" s="64" t="s">
        <v>90</v>
      </c>
      <c r="B74" s="16">
        <v>1180</v>
      </c>
      <c r="C74" s="119">
        <f>C72-C73</f>
        <v>-355.29999999999927</v>
      </c>
      <c r="D74" s="119">
        <f t="shared" ref="D74:I74" si="4">D72-D73</f>
        <v>-1661.8899999999999</v>
      </c>
      <c r="E74" s="119">
        <f t="shared" si="4"/>
        <v>16.940000000000055</v>
      </c>
      <c r="F74" s="119">
        <f t="shared" si="4"/>
        <v>1.0600000000000591</v>
      </c>
      <c r="G74" s="119">
        <f t="shared" si="4"/>
        <v>8.6600000000000819</v>
      </c>
      <c r="H74" s="119">
        <f t="shared" si="4"/>
        <v>5.0600000000000591</v>
      </c>
      <c r="I74" s="119">
        <f t="shared" si="4"/>
        <v>2.1600000000000819</v>
      </c>
    </row>
    <row r="75" spans="1:9" s="82" customFormat="1" ht="19.5" customHeight="1">
      <c r="A75" s="164"/>
      <c r="B75" s="164"/>
      <c r="C75" s="164"/>
      <c r="D75" s="164"/>
      <c r="E75" s="164"/>
      <c r="F75" s="164"/>
      <c r="G75" s="164"/>
      <c r="H75" s="164"/>
      <c r="I75" s="164"/>
    </row>
    <row r="76" spans="1:9" s="82" customFormat="1" ht="19.5" customHeight="1">
      <c r="A76" s="157" t="s">
        <v>91</v>
      </c>
      <c r="B76" s="157"/>
      <c r="C76" s="157"/>
      <c r="D76" s="157"/>
      <c r="E76" s="157"/>
      <c r="F76" s="157"/>
      <c r="G76" s="157"/>
      <c r="H76" s="157"/>
      <c r="I76" s="157"/>
    </row>
    <row r="77" spans="1:9" s="82" customFormat="1" ht="45" customHeight="1">
      <c r="A77" s="17" t="s">
        <v>92</v>
      </c>
      <c r="B77" s="16">
        <v>2010</v>
      </c>
      <c r="C77" s="20">
        <v>395</v>
      </c>
      <c r="D77" s="73">
        <v>409</v>
      </c>
      <c r="E77" s="20">
        <f>SUM(F77:I77)</f>
        <v>409</v>
      </c>
      <c r="F77" s="36">
        <v>105</v>
      </c>
      <c r="G77" s="36">
        <v>104</v>
      </c>
      <c r="H77" s="36">
        <v>100</v>
      </c>
      <c r="I77" s="36">
        <v>100</v>
      </c>
    </row>
    <row r="78" spans="1:9" s="82" customFormat="1" ht="19.5" customHeight="1">
      <c r="A78" s="17" t="s">
        <v>93</v>
      </c>
      <c r="B78" s="16">
        <v>2020</v>
      </c>
      <c r="C78" s="20">
        <v>142.30000000000001</v>
      </c>
      <c r="D78" s="73">
        <v>367.1</v>
      </c>
      <c r="E78" s="20">
        <f>SUM(F78:I78)</f>
        <v>367.1</v>
      </c>
      <c r="F78" s="36">
        <v>91.6</v>
      </c>
      <c r="G78" s="36">
        <v>92</v>
      </c>
      <c r="H78" s="36">
        <v>91.9</v>
      </c>
      <c r="I78" s="36">
        <v>91.6</v>
      </c>
    </row>
    <row r="79" spans="1:9" s="82" customFormat="1" ht="19.5" customHeight="1">
      <c r="A79" s="17" t="s">
        <v>94</v>
      </c>
      <c r="B79" s="16">
        <v>2030</v>
      </c>
      <c r="C79" s="20"/>
      <c r="D79" s="73"/>
      <c r="E79" s="20"/>
      <c r="F79" s="36"/>
      <c r="G79" s="36"/>
      <c r="H79" s="36"/>
      <c r="I79" s="36"/>
    </row>
    <row r="80" spans="1:9" s="82" customFormat="1" ht="19.5" customHeight="1">
      <c r="A80" s="17" t="s">
        <v>95</v>
      </c>
      <c r="B80" s="16">
        <v>2040</v>
      </c>
      <c r="C80" s="20">
        <v>253.6</v>
      </c>
      <c r="D80" s="73">
        <v>349</v>
      </c>
      <c r="E80" s="20">
        <f>SUM(F80:I80)</f>
        <v>221</v>
      </c>
      <c r="F80" s="36">
        <v>56</v>
      </c>
      <c r="G80" s="36">
        <v>55</v>
      </c>
      <c r="H80" s="36">
        <v>50</v>
      </c>
      <c r="I80" s="36">
        <v>60</v>
      </c>
    </row>
    <row r="81" spans="1:9" s="82" customFormat="1" ht="19.5" customHeight="1">
      <c r="A81" s="162"/>
      <c r="B81" s="162"/>
      <c r="C81" s="162"/>
      <c r="D81" s="162"/>
      <c r="E81" s="162"/>
      <c r="F81" s="162"/>
      <c r="G81" s="162"/>
      <c r="H81" s="162"/>
      <c r="I81" s="162"/>
    </row>
    <row r="82" spans="1:9" s="82" customFormat="1" ht="20.100000000000001" customHeight="1">
      <c r="A82" s="157" t="s">
        <v>96</v>
      </c>
      <c r="B82" s="157"/>
      <c r="C82" s="157"/>
      <c r="D82" s="157"/>
      <c r="E82" s="157"/>
      <c r="F82" s="157"/>
      <c r="G82" s="157"/>
      <c r="H82" s="157"/>
      <c r="I82" s="157"/>
    </row>
    <row r="83" spans="1:9" s="82" customFormat="1" ht="20.100000000000001" customHeight="1">
      <c r="A83" s="17" t="s">
        <v>97</v>
      </c>
      <c r="B83" s="16">
        <v>3010</v>
      </c>
      <c r="C83" s="36"/>
      <c r="D83" s="73"/>
      <c r="E83" s="20"/>
      <c r="F83" s="36"/>
      <c r="G83" s="36"/>
      <c r="H83" s="36"/>
      <c r="I83" s="36"/>
    </row>
    <row r="84" spans="1:9" s="82" customFormat="1" ht="37.5" customHeight="1">
      <c r="A84" s="30" t="s">
        <v>98</v>
      </c>
      <c r="B84" s="16">
        <v>3011</v>
      </c>
      <c r="C84" s="26"/>
      <c r="D84" s="72"/>
      <c r="E84" s="19"/>
      <c r="F84" s="26"/>
      <c r="G84" s="26"/>
      <c r="H84" s="31"/>
      <c r="I84" s="31"/>
    </row>
    <row r="85" spans="1:9" s="82" customFormat="1" ht="40.5" customHeight="1">
      <c r="A85" s="30" t="s">
        <v>99</v>
      </c>
      <c r="B85" s="16">
        <v>3012</v>
      </c>
      <c r="C85" s="26"/>
      <c r="D85" s="72"/>
      <c r="E85" s="19"/>
      <c r="F85" s="26"/>
      <c r="G85" s="26"/>
      <c r="H85" s="31"/>
      <c r="I85" s="31"/>
    </row>
    <row r="86" spans="1:9" s="82" customFormat="1" ht="21.75" customHeight="1">
      <c r="A86" s="30"/>
      <c r="B86" s="16">
        <v>3013</v>
      </c>
      <c r="C86" s="26"/>
      <c r="D86" s="72"/>
      <c r="E86" s="19"/>
      <c r="F86" s="26"/>
      <c r="G86" s="26"/>
      <c r="H86" s="31"/>
      <c r="I86" s="31"/>
    </row>
    <row r="87" spans="1:9" s="82" customFormat="1" ht="20.100000000000001" customHeight="1">
      <c r="A87" s="64" t="s">
        <v>100</v>
      </c>
      <c r="B87" s="38">
        <v>3020</v>
      </c>
      <c r="C87" s="36"/>
      <c r="D87" s="73"/>
      <c r="E87" s="20"/>
      <c r="F87" s="36"/>
      <c r="G87" s="36"/>
      <c r="H87" s="36"/>
      <c r="I87" s="36"/>
    </row>
    <row r="88" spans="1:9" s="82" customFormat="1" ht="20.100000000000001" customHeight="1">
      <c r="A88" s="30" t="s">
        <v>101</v>
      </c>
      <c r="B88" s="11">
        <v>3021</v>
      </c>
      <c r="C88" s="26"/>
      <c r="D88" s="72"/>
      <c r="E88" s="20"/>
      <c r="F88" s="31"/>
      <c r="G88" s="31"/>
      <c r="H88" s="31"/>
      <c r="I88" s="31"/>
    </row>
    <row r="89" spans="1:9" s="82" customFormat="1" ht="20.100000000000001" customHeight="1">
      <c r="A89" s="30" t="s">
        <v>102</v>
      </c>
      <c r="B89" s="38">
        <v>3022</v>
      </c>
      <c r="C89" s="26"/>
      <c r="D89" s="71"/>
      <c r="E89" s="20"/>
      <c r="F89" s="31"/>
      <c r="G89" s="31"/>
      <c r="H89" s="31"/>
      <c r="I89" s="31"/>
    </row>
    <row r="90" spans="1:9" s="82" customFormat="1" ht="20.100000000000001" customHeight="1">
      <c r="A90" s="30" t="s">
        <v>103</v>
      </c>
      <c r="B90" s="11">
        <v>3023</v>
      </c>
      <c r="C90" s="26"/>
      <c r="D90" s="72"/>
      <c r="E90" s="20"/>
      <c r="F90" s="31"/>
      <c r="G90" s="31"/>
      <c r="H90" s="31"/>
      <c r="I90" s="31"/>
    </row>
    <row r="91" spans="1:9" s="82" customFormat="1" ht="20.100000000000001" customHeight="1">
      <c r="A91" s="30" t="s">
        <v>104</v>
      </c>
      <c r="B91" s="38">
        <v>3024</v>
      </c>
      <c r="C91" s="26"/>
      <c r="D91" s="72"/>
      <c r="E91" s="20"/>
      <c r="F91" s="31"/>
      <c r="G91" s="31"/>
      <c r="H91" s="31"/>
      <c r="I91" s="31"/>
    </row>
    <row r="92" spans="1:9" s="82" customFormat="1" ht="37.9" customHeight="1">
      <c r="A92" s="30" t="s">
        <v>105</v>
      </c>
      <c r="B92" s="11">
        <v>3025</v>
      </c>
      <c r="C92" s="26"/>
      <c r="D92" s="72"/>
      <c r="E92" s="20"/>
      <c r="F92" s="31"/>
      <c r="G92" s="31"/>
      <c r="H92" s="31"/>
      <c r="I92" s="31"/>
    </row>
    <row r="93" spans="1:9" s="82" customFormat="1" ht="20.100000000000001" customHeight="1">
      <c r="A93" s="30" t="s">
        <v>106</v>
      </c>
      <c r="B93" s="38">
        <v>3026</v>
      </c>
      <c r="C93" s="26"/>
      <c r="D93" s="71"/>
      <c r="E93" s="20"/>
      <c r="F93" s="31"/>
      <c r="G93" s="31"/>
      <c r="H93" s="31"/>
      <c r="I93" s="31"/>
    </row>
    <row r="94" spans="1:9" s="82" customFormat="1" ht="20.100000000000001" customHeight="1">
      <c r="A94" s="120" t="s">
        <v>107</v>
      </c>
      <c r="B94" s="16">
        <v>3030</v>
      </c>
      <c r="C94" s="26"/>
      <c r="D94" s="71"/>
      <c r="E94" s="20"/>
      <c r="F94" s="31"/>
      <c r="G94" s="31"/>
      <c r="H94" s="31"/>
      <c r="I94" s="31"/>
    </row>
    <row r="95" spans="1:9" s="82" customFormat="1" ht="20.100000000000001" customHeight="1">
      <c r="A95" s="162"/>
      <c r="B95" s="162"/>
      <c r="C95" s="162"/>
      <c r="D95" s="162"/>
      <c r="E95" s="162"/>
      <c r="F95" s="162"/>
      <c r="G95" s="162"/>
      <c r="H95" s="162"/>
      <c r="I95" s="162"/>
    </row>
    <row r="96" spans="1:9" s="82" customFormat="1" ht="20.100000000000001" customHeight="1">
      <c r="A96" s="157" t="s">
        <v>108</v>
      </c>
      <c r="B96" s="157"/>
      <c r="C96" s="157"/>
      <c r="D96" s="157"/>
      <c r="E96" s="157"/>
      <c r="F96" s="157"/>
      <c r="G96" s="157"/>
      <c r="H96" s="157"/>
      <c r="I96" s="157"/>
    </row>
    <row r="97" spans="1:9" s="82" customFormat="1" ht="20.100000000000001" customHeight="1">
      <c r="A97" s="17" t="s">
        <v>109</v>
      </c>
      <c r="B97" s="16">
        <v>4010</v>
      </c>
      <c r="C97" s="36"/>
      <c r="D97" s="73"/>
      <c r="E97" s="20"/>
      <c r="F97" s="36"/>
      <c r="G97" s="36"/>
      <c r="H97" s="36"/>
      <c r="I97" s="36"/>
    </row>
    <row r="98" spans="1:9" s="82" customFormat="1" ht="20.100000000000001" customHeight="1">
      <c r="A98" s="30" t="s">
        <v>110</v>
      </c>
      <c r="B98" s="16">
        <v>4011</v>
      </c>
      <c r="C98" s="26"/>
      <c r="D98" s="72"/>
      <c r="E98" s="19"/>
      <c r="F98" s="31"/>
      <c r="G98" s="31"/>
      <c r="H98" s="31"/>
      <c r="I98" s="31"/>
    </row>
    <row r="99" spans="1:9" s="82" customFormat="1" ht="20.100000000000001" customHeight="1">
      <c r="A99" s="30" t="s">
        <v>111</v>
      </c>
      <c r="B99" s="16">
        <v>4012</v>
      </c>
      <c r="C99" s="26"/>
      <c r="D99" s="72"/>
      <c r="E99" s="19"/>
      <c r="F99" s="31"/>
      <c r="G99" s="31"/>
      <c r="H99" s="31"/>
      <c r="I99" s="31"/>
    </row>
    <row r="100" spans="1:9" s="82" customFormat="1" ht="20.100000000000001" customHeight="1">
      <c r="A100" s="30" t="s">
        <v>112</v>
      </c>
      <c r="B100" s="16">
        <v>4013</v>
      </c>
      <c r="C100" s="26"/>
      <c r="D100" s="71"/>
      <c r="E100" s="19"/>
      <c r="F100" s="31"/>
      <c r="G100" s="31"/>
      <c r="H100" s="31"/>
      <c r="I100" s="31"/>
    </row>
    <row r="101" spans="1:9" s="82" customFormat="1" ht="20.100000000000001" customHeight="1">
      <c r="A101" s="17" t="s">
        <v>113</v>
      </c>
      <c r="B101" s="16">
        <v>4020</v>
      </c>
      <c r="C101" s="26"/>
      <c r="D101" s="72"/>
      <c r="E101" s="19"/>
      <c r="F101" s="31"/>
      <c r="G101" s="31"/>
      <c r="H101" s="31"/>
      <c r="I101" s="31"/>
    </row>
    <row r="102" spans="1:9" s="82" customFormat="1" ht="20.100000000000001" customHeight="1">
      <c r="A102" s="17" t="s">
        <v>114</v>
      </c>
      <c r="B102" s="16">
        <v>4030</v>
      </c>
      <c r="C102" s="36"/>
      <c r="D102" s="73"/>
      <c r="E102" s="20"/>
      <c r="F102" s="36"/>
      <c r="G102" s="36"/>
      <c r="H102" s="36"/>
      <c r="I102" s="36"/>
    </row>
    <row r="103" spans="1:9" s="82" customFormat="1" ht="20.100000000000001" customHeight="1">
      <c r="A103" s="30" t="s">
        <v>110</v>
      </c>
      <c r="B103" s="16">
        <v>4031</v>
      </c>
      <c r="C103" s="26"/>
      <c r="D103" s="72"/>
      <c r="E103" s="19"/>
      <c r="F103" s="31"/>
      <c r="G103" s="31"/>
      <c r="H103" s="31"/>
      <c r="I103" s="31"/>
    </row>
    <row r="104" spans="1:9" s="82" customFormat="1" ht="20.100000000000001" customHeight="1">
      <c r="A104" s="30" t="s">
        <v>111</v>
      </c>
      <c r="B104" s="16">
        <v>4032</v>
      </c>
      <c r="C104" s="26"/>
      <c r="D104" s="72"/>
      <c r="E104" s="19"/>
      <c r="F104" s="31"/>
      <c r="G104" s="31"/>
      <c r="H104" s="31"/>
      <c r="I104" s="31"/>
    </row>
    <row r="105" spans="1:9" s="82" customFormat="1" ht="20.100000000000001" customHeight="1">
      <c r="A105" s="30" t="s">
        <v>112</v>
      </c>
      <c r="B105" s="16">
        <v>4033</v>
      </c>
      <c r="C105" s="26"/>
      <c r="D105" s="72"/>
      <c r="E105" s="19"/>
      <c r="F105" s="31"/>
      <c r="G105" s="31"/>
      <c r="H105" s="31"/>
      <c r="I105" s="31"/>
    </row>
    <row r="106" spans="1:9" s="82" customFormat="1" ht="20.100000000000001" customHeight="1">
      <c r="A106" s="17" t="s">
        <v>115</v>
      </c>
      <c r="B106" s="16">
        <v>4040</v>
      </c>
      <c r="C106" s="26"/>
      <c r="D106" s="72"/>
      <c r="E106" s="19"/>
      <c r="F106" s="31"/>
      <c r="G106" s="31"/>
      <c r="H106" s="31"/>
      <c r="I106" s="31"/>
    </row>
    <row r="107" spans="1:9" s="121" customFormat="1" ht="19.5" customHeight="1">
      <c r="A107" s="160"/>
      <c r="B107" s="160"/>
      <c r="C107" s="160"/>
      <c r="D107" s="160"/>
      <c r="E107" s="160"/>
      <c r="F107" s="160"/>
      <c r="G107" s="160"/>
      <c r="H107" s="160"/>
      <c r="I107" s="160"/>
    </row>
    <row r="108" spans="1:9" s="121" customFormat="1" ht="19.5" customHeight="1">
      <c r="A108" s="161" t="s">
        <v>116</v>
      </c>
      <c r="B108" s="161"/>
      <c r="C108" s="161"/>
      <c r="D108" s="161"/>
      <c r="E108" s="161"/>
      <c r="F108" s="161"/>
      <c r="G108" s="161"/>
      <c r="H108" s="161"/>
      <c r="I108" s="161"/>
    </row>
    <row r="109" spans="1:9" s="121" customFormat="1" ht="21.6" customHeight="1">
      <c r="A109" s="17" t="s">
        <v>117</v>
      </c>
      <c r="B109" s="16">
        <v>5010</v>
      </c>
      <c r="C109" s="26"/>
      <c r="D109" s="72"/>
      <c r="E109" s="24"/>
      <c r="F109" s="26"/>
      <c r="G109" s="26"/>
      <c r="H109" s="26"/>
      <c r="I109" s="26"/>
    </row>
    <row r="110" spans="1:9" s="121" customFormat="1">
      <c r="A110" s="17" t="s">
        <v>118</v>
      </c>
      <c r="B110" s="16">
        <v>5020</v>
      </c>
      <c r="C110" s="26"/>
      <c r="D110" s="72"/>
      <c r="E110" s="24"/>
      <c r="F110" s="26"/>
      <c r="G110" s="26"/>
      <c r="H110" s="26"/>
      <c r="I110" s="26"/>
    </row>
    <row r="111" spans="1:9" s="121" customFormat="1" ht="37.5">
      <c r="A111" s="17" t="s">
        <v>119</v>
      </c>
      <c r="B111" s="16">
        <v>5030</v>
      </c>
      <c r="C111" s="26"/>
      <c r="D111" s="72"/>
      <c r="E111" s="24"/>
      <c r="F111" s="26"/>
      <c r="G111" s="26"/>
      <c r="H111" s="26"/>
      <c r="I111" s="26"/>
    </row>
    <row r="112" spans="1:9" s="121" customFormat="1" ht="19.5" customHeight="1">
      <c r="A112" s="17" t="s">
        <v>120</v>
      </c>
      <c r="B112" s="16">
        <v>5040</v>
      </c>
      <c r="C112" s="26"/>
      <c r="D112" s="72"/>
      <c r="E112" s="24"/>
      <c r="F112" s="26"/>
      <c r="G112" s="26"/>
      <c r="H112" s="26"/>
      <c r="I112" s="26"/>
    </row>
    <row r="113" spans="1:12" s="121" customFormat="1" ht="19.5" customHeight="1">
      <c r="A113" s="157"/>
      <c r="B113" s="157"/>
      <c r="C113" s="157"/>
      <c r="D113" s="157"/>
      <c r="E113" s="157"/>
      <c r="F113" s="157"/>
      <c r="G113" s="157"/>
      <c r="H113" s="157"/>
      <c r="I113" s="157"/>
    </row>
    <row r="114" spans="1:12" s="121" customFormat="1" ht="19.5" customHeight="1">
      <c r="A114" s="157" t="s">
        <v>121</v>
      </c>
      <c r="B114" s="157"/>
      <c r="C114" s="157"/>
      <c r="D114" s="157"/>
      <c r="E114" s="157"/>
      <c r="F114" s="157"/>
      <c r="G114" s="157"/>
      <c r="H114" s="157"/>
      <c r="I114" s="157"/>
    </row>
    <row r="115" spans="1:12" s="121" customFormat="1" ht="19.5" customHeight="1">
      <c r="A115" s="17" t="s">
        <v>122</v>
      </c>
      <c r="B115" s="11">
        <v>6010</v>
      </c>
      <c r="C115" s="11">
        <v>68817</v>
      </c>
      <c r="D115" s="11">
        <v>66995</v>
      </c>
      <c r="E115" s="11">
        <v>66155</v>
      </c>
      <c r="F115" s="11"/>
      <c r="G115" s="11"/>
      <c r="H115" s="11"/>
      <c r="I115" s="11"/>
    </row>
    <row r="116" spans="1:12" s="121" customFormat="1" ht="19.5" customHeight="1">
      <c r="A116" s="17" t="s">
        <v>123</v>
      </c>
      <c r="B116" s="11">
        <v>6020</v>
      </c>
      <c r="C116" s="11">
        <v>151</v>
      </c>
      <c r="D116" s="11">
        <v>105</v>
      </c>
      <c r="E116" s="11">
        <v>100</v>
      </c>
      <c r="F116" s="11"/>
      <c r="G116" s="11"/>
      <c r="H116" s="11"/>
      <c r="I116" s="11"/>
    </row>
    <row r="117" spans="1:12" s="121" customFormat="1" ht="19.5" customHeight="1">
      <c r="A117" s="17" t="s">
        <v>124</v>
      </c>
      <c r="B117" s="11">
        <v>6030</v>
      </c>
      <c r="C117" s="11">
        <f>C115+C116</f>
        <v>68968</v>
      </c>
      <c r="D117" s="11">
        <f>D115+D116</f>
        <v>67100</v>
      </c>
      <c r="E117" s="11">
        <f>E115+E116</f>
        <v>66255</v>
      </c>
      <c r="F117" s="11"/>
      <c r="G117" s="11"/>
      <c r="H117" s="11"/>
      <c r="I117" s="11"/>
    </row>
    <row r="118" spans="1:12" s="121" customFormat="1" ht="19.5" customHeight="1">
      <c r="A118" s="17" t="s">
        <v>125</v>
      </c>
      <c r="B118" s="11">
        <v>6040</v>
      </c>
      <c r="C118" s="11">
        <v>157.69999999999999</v>
      </c>
      <c r="D118" s="11">
        <v>162</v>
      </c>
      <c r="E118" s="11">
        <v>153</v>
      </c>
      <c r="F118" s="11"/>
      <c r="G118" s="11"/>
      <c r="H118" s="11"/>
      <c r="I118" s="11"/>
    </row>
    <row r="119" spans="1:12" s="121" customFormat="1" ht="19.5" customHeight="1">
      <c r="A119" s="17" t="s">
        <v>126</v>
      </c>
      <c r="B119" s="11">
        <v>6050</v>
      </c>
      <c r="C119" s="11">
        <v>320.2</v>
      </c>
      <c r="D119" s="11">
        <v>299.89999999999998</v>
      </c>
      <c r="E119" s="11">
        <v>200</v>
      </c>
      <c r="F119" s="11"/>
      <c r="G119" s="11"/>
      <c r="H119" s="11"/>
      <c r="I119" s="11"/>
      <c r="L119" s="40"/>
    </row>
    <row r="120" spans="1:12" s="121" customFormat="1" ht="19.5" customHeight="1">
      <c r="A120" s="148"/>
      <c r="B120" s="148"/>
      <c r="C120" s="148"/>
      <c r="D120" s="148"/>
      <c r="E120" s="148"/>
      <c r="F120" s="148"/>
      <c r="G120" s="148"/>
      <c r="H120" s="148"/>
      <c r="I120" s="148"/>
    </row>
    <row r="121" spans="1:12" s="82" customFormat="1" ht="19.5" customHeight="1">
      <c r="A121" s="154" t="s">
        <v>127</v>
      </c>
      <c r="B121" s="154"/>
      <c r="C121" s="43"/>
      <c r="D121" s="44"/>
      <c r="E121" s="45"/>
      <c r="F121" s="45"/>
      <c r="G121" s="45"/>
      <c r="H121" s="45"/>
      <c r="I121" s="45"/>
    </row>
    <row r="122" spans="1:12" s="82" customFormat="1" ht="37.5">
      <c r="A122" s="120" t="s">
        <v>128</v>
      </c>
      <c r="B122" s="18">
        <v>7010</v>
      </c>
      <c r="C122" s="24">
        <v>20</v>
      </c>
      <c r="D122" s="46">
        <v>20</v>
      </c>
      <c r="E122" s="24">
        <v>20</v>
      </c>
      <c r="F122" s="47">
        <v>20</v>
      </c>
      <c r="G122" s="47">
        <v>20</v>
      </c>
      <c r="H122" s="47">
        <v>20</v>
      </c>
      <c r="I122" s="47">
        <v>20</v>
      </c>
    </row>
    <row r="123" spans="1:12" s="82" customFormat="1" ht="22.9" customHeight="1">
      <c r="A123" s="30" t="s">
        <v>129</v>
      </c>
      <c r="B123" s="18">
        <v>7011</v>
      </c>
      <c r="C123" s="24">
        <v>1</v>
      </c>
      <c r="D123" s="46">
        <v>1</v>
      </c>
      <c r="E123" s="24">
        <v>1</v>
      </c>
      <c r="F123" s="47">
        <v>1</v>
      </c>
      <c r="G123" s="47">
        <v>1</v>
      </c>
      <c r="H123" s="47">
        <v>1</v>
      </c>
      <c r="I123" s="47">
        <v>1</v>
      </c>
    </row>
    <row r="124" spans="1:12" s="82" customFormat="1" ht="19.5" customHeight="1">
      <c r="A124" s="30" t="s">
        <v>130</v>
      </c>
      <c r="B124" s="18">
        <v>7012</v>
      </c>
      <c r="C124" s="24">
        <v>1</v>
      </c>
      <c r="D124" s="46">
        <v>1</v>
      </c>
      <c r="E124" s="24">
        <v>1</v>
      </c>
      <c r="F124" s="47">
        <v>1</v>
      </c>
      <c r="G124" s="47">
        <v>1</v>
      </c>
      <c r="H124" s="47">
        <v>1</v>
      </c>
      <c r="I124" s="47">
        <v>1</v>
      </c>
    </row>
    <row r="125" spans="1:12" s="82" customFormat="1" ht="19.5" customHeight="1">
      <c r="A125" s="30" t="s">
        <v>131</v>
      </c>
      <c r="B125" s="18">
        <v>7013</v>
      </c>
      <c r="C125" s="24">
        <v>6</v>
      </c>
      <c r="D125" s="46">
        <v>6</v>
      </c>
      <c r="E125" s="24">
        <v>6</v>
      </c>
      <c r="F125" s="47">
        <v>6</v>
      </c>
      <c r="G125" s="47">
        <v>6</v>
      </c>
      <c r="H125" s="47">
        <v>6</v>
      </c>
      <c r="I125" s="47">
        <v>6</v>
      </c>
    </row>
    <row r="126" spans="1:12" s="82" customFormat="1" ht="19.5" customHeight="1">
      <c r="A126" s="30" t="s">
        <v>132</v>
      </c>
      <c r="B126" s="18">
        <v>7014</v>
      </c>
      <c r="C126" s="24">
        <v>12</v>
      </c>
      <c r="D126" s="46">
        <v>12</v>
      </c>
      <c r="E126" s="24">
        <v>12</v>
      </c>
      <c r="F126" s="47">
        <v>12</v>
      </c>
      <c r="G126" s="47">
        <v>12</v>
      </c>
      <c r="H126" s="47">
        <v>12</v>
      </c>
      <c r="I126" s="47">
        <v>12</v>
      </c>
    </row>
    <row r="127" spans="1:12" s="82" customFormat="1" ht="19.5" customHeight="1">
      <c r="A127" s="30" t="s">
        <v>133</v>
      </c>
      <c r="B127" s="18">
        <v>7015</v>
      </c>
      <c r="C127" s="24"/>
      <c r="D127" s="46"/>
      <c r="E127" s="24"/>
      <c r="F127" s="47"/>
      <c r="G127" s="47"/>
      <c r="H127" s="47"/>
      <c r="I127" s="47"/>
    </row>
    <row r="128" spans="1:12" s="82" customFormat="1" ht="19.5" customHeight="1">
      <c r="A128" s="17" t="s">
        <v>134</v>
      </c>
      <c r="B128" s="18">
        <v>7020</v>
      </c>
      <c r="C128" s="122">
        <v>2054.5</v>
      </c>
      <c r="D128" s="122">
        <f>D132+D129+D130+D131</f>
        <v>2394</v>
      </c>
      <c r="E128" s="122">
        <f>I128+H128+G128+F128</f>
        <v>2470</v>
      </c>
      <c r="F128" s="123">
        <f>F132+F131+F130+F129</f>
        <v>615</v>
      </c>
      <c r="G128" s="123">
        <f>G132+G131+G130+G129</f>
        <v>620</v>
      </c>
      <c r="H128" s="123">
        <f>H132+H131+H130+H129</f>
        <v>620</v>
      </c>
      <c r="I128" s="123">
        <f>I132+I131+I130+I129</f>
        <v>615</v>
      </c>
    </row>
    <row r="129" spans="1:11" s="82" customFormat="1" ht="19.5" customHeight="1">
      <c r="A129" s="30" t="s">
        <v>129</v>
      </c>
      <c r="B129" s="18">
        <v>7021</v>
      </c>
      <c r="C129" s="122">
        <v>210</v>
      </c>
      <c r="D129" s="122">
        <v>260</v>
      </c>
      <c r="E129" s="122">
        <v>276</v>
      </c>
      <c r="F129" s="19">
        <v>69</v>
      </c>
      <c r="G129" s="19">
        <v>69</v>
      </c>
      <c r="H129" s="19">
        <v>69</v>
      </c>
      <c r="I129" s="19">
        <v>69</v>
      </c>
      <c r="K129" s="31"/>
    </row>
    <row r="130" spans="1:11" s="82" customFormat="1" ht="19.5" customHeight="1">
      <c r="A130" s="30" t="s">
        <v>135</v>
      </c>
      <c r="B130" s="18">
        <v>7022</v>
      </c>
      <c r="C130" s="122">
        <v>136.80000000000001</v>
      </c>
      <c r="D130" s="122">
        <v>158</v>
      </c>
      <c r="E130" s="122">
        <v>168</v>
      </c>
      <c r="F130" s="19">
        <v>42</v>
      </c>
      <c r="G130" s="19">
        <v>42</v>
      </c>
      <c r="H130" s="19">
        <v>42</v>
      </c>
      <c r="I130" s="19">
        <v>42</v>
      </c>
      <c r="K130" s="31"/>
    </row>
    <row r="131" spans="1:11" s="82" customFormat="1" ht="19.5" customHeight="1">
      <c r="A131" s="30" t="s">
        <v>131</v>
      </c>
      <c r="B131" s="18">
        <v>7023</v>
      </c>
      <c r="C131" s="122">
        <v>418.9</v>
      </c>
      <c r="D131" s="122">
        <v>620</v>
      </c>
      <c r="E131" s="122">
        <v>640</v>
      </c>
      <c r="F131" s="19">
        <v>160.69999999999999</v>
      </c>
      <c r="G131" s="19">
        <v>163</v>
      </c>
      <c r="H131" s="19">
        <v>163</v>
      </c>
      <c r="I131" s="19">
        <v>160.30000000000001</v>
      </c>
      <c r="K131" s="31"/>
    </row>
    <row r="132" spans="1:11" s="82" customFormat="1" ht="19.5" customHeight="1">
      <c r="A132" s="30" t="s">
        <v>132</v>
      </c>
      <c r="B132" s="18">
        <v>7024</v>
      </c>
      <c r="C132" s="122">
        <v>1288.8</v>
      </c>
      <c r="D132" s="122">
        <v>1356</v>
      </c>
      <c r="E132" s="122">
        <v>1360</v>
      </c>
      <c r="F132" s="19">
        <v>343.3</v>
      </c>
      <c r="G132" s="19">
        <v>346</v>
      </c>
      <c r="H132" s="19">
        <v>346</v>
      </c>
      <c r="I132" s="19">
        <v>343.7</v>
      </c>
      <c r="K132" s="31"/>
    </row>
    <row r="133" spans="1:11" s="82" customFormat="1" ht="19.5" customHeight="1">
      <c r="A133" s="30" t="s">
        <v>133</v>
      </c>
      <c r="B133" s="18">
        <v>7025</v>
      </c>
      <c r="C133" s="24"/>
      <c r="D133" s="19"/>
      <c r="E133" s="24"/>
      <c r="F133" s="19"/>
      <c r="G133" s="19"/>
      <c r="H133" s="19"/>
      <c r="I133" s="19"/>
    </row>
    <row r="134" spans="1:11" s="82" customFormat="1" ht="19.5" customHeight="1">
      <c r="A134" s="17" t="s">
        <v>136</v>
      </c>
      <c r="B134" s="18">
        <v>7030</v>
      </c>
      <c r="C134" s="24"/>
      <c r="D134" s="19"/>
      <c r="E134" s="24"/>
      <c r="F134" s="19"/>
      <c r="G134" s="19"/>
      <c r="H134" s="19"/>
      <c r="I134" s="19"/>
    </row>
    <row r="135" spans="1:11" s="82" customFormat="1" ht="19.5" customHeight="1">
      <c r="A135" s="30" t="s">
        <v>129</v>
      </c>
      <c r="B135" s="18">
        <v>7031</v>
      </c>
      <c r="C135" s="24">
        <v>18.100000000000001</v>
      </c>
      <c r="D135" s="19">
        <f>D129/12</f>
        <v>21.666666666666668</v>
      </c>
      <c r="E135" s="19">
        <f>E129/12</f>
        <v>23</v>
      </c>
      <c r="F135" s="19">
        <v>23</v>
      </c>
      <c r="G135" s="19">
        <v>23</v>
      </c>
      <c r="H135" s="19">
        <v>23</v>
      </c>
      <c r="I135" s="19">
        <v>23</v>
      </c>
    </row>
    <row r="136" spans="1:11" s="82" customFormat="1" ht="19.5" customHeight="1">
      <c r="A136" s="30" t="s">
        <v>130</v>
      </c>
      <c r="B136" s="18">
        <v>7032</v>
      </c>
      <c r="C136" s="24">
        <v>12.6</v>
      </c>
      <c r="D136" s="19">
        <f>D130/12</f>
        <v>13.166666666666666</v>
      </c>
      <c r="E136" s="19">
        <f>E130/12</f>
        <v>14</v>
      </c>
      <c r="F136" s="19">
        <f>F130/3</f>
        <v>14</v>
      </c>
      <c r="G136" s="19">
        <v>14</v>
      </c>
      <c r="H136" s="19">
        <v>14</v>
      </c>
      <c r="I136" s="19">
        <v>14</v>
      </c>
    </row>
    <row r="137" spans="1:11" s="82" customFormat="1" ht="19.5" customHeight="1">
      <c r="A137" s="30" t="s">
        <v>131</v>
      </c>
      <c r="B137" s="18">
        <v>7033</v>
      </c>
      <c r="C137" s="24">
        <v>7.7</v>
      </c>
      <c r="D137" s="19">
        <f>D131/D125/12</f>
        <v>8.6111111111111107</v>
      </c>
      <c r="E137" s="19">
        <f>E131/E125/12</f>
        <v>8.8888888888888893</v>
      </c>
      <c r="F137" s="19">
        <f t="shared" ref="F137:I138" si="5">F131/F125/3</f>
        <v>8.9277777777777771</v>
      </c>
      <c r="G137" s="19">
        <f t="shared" si="5"/>
        <v>9.0555555555555554</v>
      </c>
      <c r="H137" s="19">
        <f t="shared" si="5"/>
        <v>9.0555555555555554</v>
      </c>
      <c r="I137" s="19">
        <f t="shared" si="5"/>
        <v>8.9055555555555568</v>
      </c>
    </row>
    <row r="138" spans="1:11" s="82" customFormat="1" ht="19.5" customHeight="1">
      <c r="A138" s="30" t="s">
        <v>132</v>
      </c>
      <c r="B138" s="18">
        <v>7034</v>
      </c>
      <c r="C138" s="24">
        <v>7.5</v>
      </c>
      <c r="D138" s="19">
        <f>D132/D126/12</f>
        <v>9.4166666666666661</v>
      </c>
      <c r="E138" s="19">
        <f>E132/E126/12</f>
        <v>9.4444444444444446</v>
      </c>
      <c r="F138" s="19">
        <f t="shared" si="5"/>
        <v>9.5361111111111114</v>
      </c>
      <c r="G138" s="19">
        <f t="shared" si="5"/>
        <v>9.6111111111111107</v>
      </c>
      <c r="H138" s="19">
        <f t="shared" si="5"/>
        <v>9.6111111111111107</v>
      </c>
      <c r="I138" s="19">
        <f t="shared" si="5"/>
        <v>9.5472222222222225</v>
      </c>
    </row>
    <row r="139" spans="1:11" s="82" customFormat="1" ht="19.5" customHeight="1">
      <c r="A139" s="30" t="s">
        <v>133</v>
      </c>
      <c r="B139" s="18">
        <v>7035</v>
      </c>
      <c r="C139" s="24"/>
      <c r="D139" s="19"/>
      <c r="E139" s="24"/>
      <c r="F139" s="19"/>
      <c r="G139" s="19"/>
      <c r="H139" s="19"/>
      <c r="I139" s="19"/>
    </row>
    <row r="140" spans="1:11" s="82" customFormat="1" ht="19.5" customHeight="1">
      <c r="A140" s="17" t="s">
        <v>137</v>
      </c>
      <c r="B140" s="18">
        <v>7040</v>
      </c>
      <c r="C140" s="24"/>
      <c r="D140" s="19"/>
      <c r="E140" s="24"/>
      <c r="F140" s="19"/>
      <c r="G140" s="19"/>
      <c r="H140" s="19"/>
      <c r="I140" s="19"/>
    </row>
    <row r="141" spans="1:11" s="82" customFormat="1" ht="19.5" customHeight="1">
      <c r="A141" s="30" t="s">
        <v>129</v>
      </c>
      <c r="B141" s="18">
        <v>7041</v>
      </c>
      <c r="C141" s="24"/>
      <c r="D141" s="19"/>
      <c r="E141" s="24"/>
      <c r="F141" s="19"/>
      <c r="G141" s="19"/>
      <c r="H141" s="19"/>
      <c r="I141" s="19"/>
    </row>
    <row r="142" spans="1:11" s="82" customFormat="1" ht="19.5" customHeight="1">
      <c r="A142" s="30" t="s">
        <v>130</v>
      </c>
      <c r="B142" s="18">
        <v>7042</v>
      </c>
      <c r="C142" s="24"/>
      <c r="D142" s="19"/>
      <c r="E142" s="24"/>
      <c r="F142" s="19"/>
      <c r="G142" s="19"/>
      <c r="H142" s="19"/>
      <c r="I142" s="19"/>
    </row>
    <row r="143" spans="1:11" s="82" customFormat="1" ht="19.5" customHeight="1">
      <c r="A143" s="30" t="s">
        <v>131</v>
      </c>
      <c r="B143" s="18">
        <v>7043</v>
      </c>
      <c r="C143" s="24"/>
      <c r="D143" s="19"/>
      <c r="E143" s="24"/>
      <c r="F143" s="19"/>
      <c r="G143" s="19"/>
      <c r="H143" s="19"/>
      <c r="I143" s="19"/>
    </row>
    <row r="144" spans="1:11" s="82" customFormat="1" ht="19.5" customHeight="1">
      <c r="A144" s="30" t="s">
        <v>132</v>
      </c>
      <c r="B144" s="18">
        <v>7044</v>
      </c>
      <c r="C144" s="24"/>
      <c r="D144" s="19"/>
      <c r="E144" s="24"/>
      <c r="F144" s="19"/>
      <c r="G144" s="19"/>
      <c r="H144" s="19"/>
      <c r="I144" s="19"/>
    </row>
    <row r="145" spans="1:9" s="82" customFormat="1" ht="19.5" customHeight="1">
      <c r="A145" s="30" t="s">
        <v>133</v>
      </c>
      <c r="B145" s="18">
        <v>7045</v>
      </c>
      <c r="C145" s="24"/>
      <c r="D145" s="19"/>
      <c r="E145" s="24"/>
      <c r="F145" s="19"/>
      <c r="G145" s="19"/>
      <c r="H145" s="19"/>
      <c r="I145" s="19"/>
    </row>
    <row r="146" spans="1:9" s="82" customFormat="1" ht="19.5" customHeight="1">
      <c r="A146" s="49"/>
      <c r="B146" s="50"/>
      <c r="C146" s="51"/>
      <c r="D146" s="51"/>
      <c r="E146" s="51"/>
      <c r="F146" s="51"/>
      <c r="G146" s="51"/>
      <c r="H146" s="51"/>
      <c r="I146" s="51"/>
    </row>
    <row r="147" spans="1:9" s="82" customFormat="1" ht="21.75" customHeight="1">
      <c r="A147" s="49"/>
      <c r="B147" s="52"/>
      <c r="C147" s="53"/>
      <c r="D147" s="54"/>
      <c r="E147" s="54"/>
      <c r="F147" s="54"/>
      <c r="G147" s="54"/>
      <c r="H147" s="54"/>
      <c r="I147" s="54"/>
    </row>
    <row r="148" spans="1:9" s="82" customFormat="1" ht="20.100000000000001" customHeight="1">
      <c r="A148" s="55" t="s">
        <v>138</v>
      </c>
      <c r="B148" s="50"/>
      <c r="C148" s="158" t="s">
        <v>139</v>
      </c>
      <c r="D148" s="158"/>
      <c r="E148" s="158"/>
      <c r="F148" s="124"/>
      <c r="G148" s="159" t="s">
        <v>140</v>
      </c>
      <c r="H148" s="159"/>
      <c r="I148" s="159"/>
    </row>
    <row r="149" spans="1:9" s="82" customFormat="1" ht="20.100000000000001" customHeight="1">
      <c r="A149" s="56" t="s">
        <v>141</v>
      </c>
      <c r="B149" s="9"/>
      <c r="C149" s="155" t="s">
        <v>142</v>
      </c>
      <c r="D149" s="155"/>
      <c r="E149" s="155"/>
      <c r="F149" s="125"/>
      <c r="G149" s="156" t="s">
        <v>143</v>
      </c>
      <c r="H149" s="156"/>
      <c r="I149" s="156"/>
    </row>
    <row r="150" spans="1:9" s="82" customFormat="1" ht="20.100000000000001" customHeight="1">
      <c r="A150" s="49"/>
      <c r="B150" s="52"/>
      <c r="C150" s="53"/>
      <c r="D150" s="54"/>
      <c r="E150" s="54"/>
      <c r="F150" s="54"/>
      <c r="G150" s="54"/>
      <c r="H150" s="54"/>
      <c r="I150" s="54"/>
    </row>
    <row r="151" spans="1:9" s="82" customFormat="1">
      <c r="A151" s="13"/>
      <c r="B151" s="57"/>
      <c r="C151" s="58"/>
      <c r="D151" s="59"/>
      <c r="E151" s="59"/>
      <c r="F151" s="59"/>
      <c r="G151" s="59"/>
      <c r="H151" s="54"/>
      <c r="I151" s="54"/>
    </row>
    <row r="152" spans="1:9" s="82" customFormat="1">
      <c r="A152" s="55" t="s">
        <v>144</v>
      </c>
      <c r="B152" s="50"/>
      <c r="C152" s="158" t="s">
        <v>139</v>
      </c>
      <c r="D152" s="158"/>
      <c r="E152" s="158"/>
      <c r="F152" s="124"/>
      <c r="G152" s="159" t="s">
        <v>145</v>
      </c>
      <c r="H152" s="159"/>
      <c r="I152" s="159"/>
    </row>
    <row r="153" spans="1:9" s="82" customFormat="1">
      <c r="A153" s="56" t="s">
        <v>141</v>
      </c>
      <c r="B153" s="9"/>
      <c r="C153" s="155" t="s">
        <v>142</v>
      </c>
      <c r="D153" s="155"/>
      <c r="E153" s="155"/>
      <c r="F153" s="125"/>
      <c r="G153" s="156" t="s">
        <v>143</v>
      </c>
      <c r="H153" s="156"/>
      <c r="I153" s="156"/>
    </row>
    <row r="154" spans="1:9" s="82" customFormat="1">
      <c r="A154" s="49"/>
      <c r="B154" s="52"/>
      <c r="C154" s="53"/>
      <c r="D154" s="54"/>
      <c r="E154" s="54"/>
      <c r="F154" s="54"/>
      <c r="G154" s="54"/>
      <c r="H154" s="54"/>
      <c r="I154" s="54"/>
    </row>
    <row r="155" spans="1:9">
      <c r="A155" s="13"/>
      <c r="B155" s="57"/>
      <c r="C155" s="58"/>
      <c r="D155" s="59"/>
      <c r="E155" s="59"/>
      <c r="F155" s="59"/>
      <c r="G155" s="59"/>
      <c r="H155" s="54"/>
      <c r="I155" s="54"/>
    </row>
    <row r="156" spans="1:9">
      <c r="A156" s="13"/>
      <c r="B156" s="57"/>
      <c r="C156" s="58"/>
      <c r="D156" s="59"/>
      <c r="E156" s="59"/>
      <c r="F156" s="59"/>
      <c r="G156" s="59"/>
      <c r="H156" s="54"/>
      <c r="I156" s="54"/>
    </row>
    <row r="157" spans="1:9">
      <c r="A157" s="13"/>
      <c r="B157" s="57"/>
      <c r="C157" s="58"/>
      <c r="D157" s="59"/>
      <c r="E157" s="59"/>
      <c r="F157" s="59"/>
      <c r="G157" s="59"/>
      <c r="H157" s="54"/>
      <c r="I157" s="54"/>
    </row>
    <row r="158" spans="1:9">
      <c r="A158" s="49"/>
      <c r="C158" s="53"/>
      <c r="D158" s="54"/>
      <c r="E158" s="54"/>
      <c r="F158" s="54"/>
      <c r="G158" s="54"/>
      <c r="H158" s="54"/>
      <c r="I158" s="54"/>
    </row>
    <row r="159" spans="1:9">
      <c r="A159" s="49"/>
      <c r="C159" s="126"/>
      <c r="D159" s="77"/>
      <c r="E159" s="54"/>
      <c r="F159" s="127"/>
      <c r="G159" s="127"/>
      <c r="H159" s="127"/>
      <c r="I159" s="127"/>
    </row>
    <row r="160" spans="1:9">
      <c r="A160" s="49"/>
      <c r="C160" s="126"/>
      <c r="D160" s="77"/>
      <c r="E160" s="54"/>
      <c r="F160" s="127"/>
      <c r="G160" s="127"/>
      <c r="H160" s="127"/>
      <c r="I160" s="127"/>
    </row>
    <row r="161" spans="1:9">
      <c r="A161" s="49"/>
      <c r="C161" s="126"/>
      <c r="D161" s="77"/>
      <c r="E161" s="54"/>
      <c r="F161" s="127"/>
      <c r="G161" s="127"/>
      <c r="H161" s="127"/>
      <c r="I161" s="127"/>
    </row>
    <row r="162" spans="1:9">
      <c r="A162" s="49"/>
      <c r="C162" s="126"/>
      <c r="D162" s="77"/>
      <c r="E162" s="54"/>
      <c r="F162" s="127"/>
      <c r="G162" s="127"/>
      <c r="H162" s="127"/>
      <c r="I162" s="127"/>
    </row>
    <row r="163" spans="1:9">
      <c r="A163" s="49"/>
      <c r="C163" s="126"/>
      <c r="D163" s="77"/>
      <c r="E163" s="54"/>
      <c r="F163" s="127"/>
      <c r="G163" s="127"/>
      <c r="H163" s="127"/>
      <c r="I163" s="127"/>
    </row>
    <row r="164" spans="1:9">
      <c r="A164" s="49"/>
      <c r="C164" s="126"/>
      <c r="D164" s="77"/>
      <c r="E164" s="54"/>
      <c r="F164" s="127"/>
      <c r="G164" s="127"/>
      <c r="H164" s="127"/>
      <c r="I164" s="127"/>
    </row>
    <row r="165" spans="1:9">
      <c r="A165" s="49"/>
      <c r="C165" s="126"/>
      <c r="D165" s="77"/>
      <c r="E165" s="54"/>
      <c r="F165" s="127"/>
      <c r="G165" s="127"/>
      <c r="H165" s="127"/>
      <c r="I165" s="127"/>
    </row>
    <row r="166" spans="1:9">
      <c r="A166" s="49"/>
      <c r="C166" s="126"/>
      <c r="D166" s="77"/>
      <c r="E166" s="54"/>
      <c r="F166" s="127"/>
      <c r="G166" s="127"/>
      <c r="H166" s="127"/>
      <c r="I166" s="127"/>
    </row>
    <row r="167" spans="1:9">
      <c r="A167" s="49"/>
      <c r="C167" s="126"/>
      <c r="D167" s="77"/>
      <c r="E167" s="54"/>
      <c r="F167" s="127"/>
      <c r="G167" s="127"/>
      <c r="H167" s="127"/>
      <c r="I167" s="127"/>
    </row>
    <row r="168" spans="1:9">
      <c r="A168" s="49"/>
      <c r="C168" s="126"/>
      <c r="D168" s="77"/>
      <c r="E168" s="54"/>
      <c r="F168" s="127"/>
      <c r="G168" s="127"/>
      <c r="H168" s="127"/>
      <c r="I168" s="127"/>
    </row>
    <row r="169" spans="1:9">
      <c r="A169" s="49"/>
      <c r="C169" s="126"/>
      <c r="D169" s="77"/>
      <c r="E169" s="54"/>
      <c r="F169" s="127"/>
      <c r="G169" s="127"/>
      <c r="H169" s="127"/>
      <c r="I169" s="127"/>
    </row>
    <row r="170" spans="1:9">
      <c r="A170" s="49"/>
      <c r="C170" s="126"/>
      <c r="D170" s="77"/>
      <c r="E170" s="54"/>
      <c r="F170" s="127"/>
      <c r="G170" s="127"/>
      <c r="H170" s="127"/>
      <c r="I170" s="127"/>
    </row>
    <row r="171" spans="1:9">
      <c r="A171" s="49"/>
      <c r="C171" s="126"/>
      <c r="D171" s="77"/>
      <c r="E171" s="54"/>
      <c r="F171" s="127"/>
      <c r="G171" s="127"/>
      <c r="H171" s="127"/>
      <c r="I171" s="127"/>
    </row>
    <row r="172" spans="1:9">
      <c r="A172" s="49"/>
      <c r="C172" s="126"/>
      <c r="D172" s="77"/>
      <c r="E172" s="54"/>
      <c r="F172" s="127"/>
      <c r="G172" s="127"/>
      <c r="H172" s="127"/>
      <c r="I172" s="127"/>
    </row>
    <row r="173" spans="1:9">
      <c r="A173" s="49"/>
      <c r="C173" s="126"/>
      <c r="D173" s="77"/>
      <c r="E173" s="54"/>
      <c r="F173" s="127"/>
      <c r="G173" s="127"/>
      <c r="H173" s="127"/>
      <c r="I173" s="127"/>
    </row>
    <row r="174" spans="1:9">
      <c r="A174" s="49"/>
      <c r="C174" s="126"/>
      <c r="D174" s="77"/>
      <c r="E174" s="54"/>
      <c r="F174" s="127"/>
      <c r="G174" s="127"/>
      <c r="H174" s="127"/>
      <c r="I174" s="127"/>
    </row>
    <row r="175" spans="1:9">
      <c r="A175" s="49"/>
      <c r="C175" s="126"/>
      <c r="D175" s="77"/>
      <c r="E175" s="54"/>
      <c r="F175" s="127"/>
      <c r="G175" s="127"/>
      <c r="H175" s="127"/>
      <c r="I175" s="127"/>
    </row>
    <row r="176" spans="1:9">
      <c r="A176" s="49"/>
      <c r="C176" s="126"/>
      <c r="D176" s="77"/>
      <c r="E176" s="54"/>
      <c r="F176" s="127"/>
      <c r="G176" s="127"/>
      <c r="H176" s="127"/>
      <c r="I176" s="127"/>
    </row>
    <row r="177" spans="1:9">
      <c r="A177" s="49"/>
      <c r="C177" s="126"/>
      <c r="D177" s="77"/>
      <c r="E177" s="54"/>
      <c r="F177" s="127"/>
      <c r="G177" s="127"/>
      <c r="H177" s="127"/>
      <c r="I177" s="127"/>
    </row>
    <row r="178" spans="1:9">
      <c r="A178" s="49"/>
      <c r="C178" s="126"/>
      <c r="D178" s="77"/>
      <c r="E178" s="54"/>
      <c r="F178" s="127"/>
      <c r="G178" s="127"/>
      <c r="H178" s="127"/>
      <c r="I178" s="127"/>
    </row>
    <row r="179" spans="1:9">
      <c r="A179" s="49"/>
      <c r="C179" s="126"/>
      <c r="D179" s="77"/>
      <c r="E179" s="54"/>
      <c r="F179" s="127"/>
      <c r="G179" s="127"/>
      <c r="H179" s="127"/>
      <c r="I179" s="127"/>
    </row>
    <row r="180" spans="1:9">
      <c r="A180" s="49"/>
      <c r="C180" s="126"/>
      <c r="D180" s="77"/>
      <c r="E180" s="54"/>
      <c r="F180" s="127"/>
      <c r="G180" s="127"/>
      <c r="H180" s="127"/>
      <c r="I180" s="127"/>
    </row>
    <row r="181" spans="1:9">
      <c r="A181" s="49"/>
      <c r="C181" s="126"/>
      <c r="D181" s="77"/>
      <c r="E181" s="54"/>
      <c r="F181" s="127"/>
      <c r="G181" s="127"/>
      <c r="H181" s="127"/>
      <c r="I181" s="127"/>
    </row>
    <row r="182" spans="1:9">
      <c r="A182" s="49"/>
      <c r="C182" s="126"/>
      <c r="D182" s="77"/>
      <c r="E182" s="54"/>
      <c r="F182" s="127"/>
      <c r="G182" s="127"/>
      <c r="H182" s="127"/>
      <c r="I182" s="127"/>
    </row>
    <row r="183" spans="1:9">
      <c r="A183" s="49"/>
      <c r="C183" s="126"/>
      <c r="D183" s="77"/>
      <c r="E183" s="54"/>
      <c r="F183" s="127"/>
      <c r="G183" s="127"/>
      <c r="H183" s="127"/>
      <c r="I183" s="127"/>
    </row>
    <row r="184" spans="1:9">
      <c r="A184" s="49"/>
      <c r="C184" s="126"/>
      <c r="D184" s="77"/>
      <c r="E184" s="54"/>
      <c r="F184" s="127"/>
      <c r="G184" s="127"/>
      <c r="H184" s="127"/>
      <c r="I184" s="127"/>
    </row>
    <row r="185" spans="1:9">
      <c r="A185" s="49"/>
      <c r="C185" s="126"/>
      <c r="D185" s="77"/>
      <c r="E185" s="54"/>
      <c r="F185" s="127"/>
      <c r="G185" s="127"/>
      <c r="H185" s="127"/>
      <c r="I185" s="127"/>
    </row>
    <row r="186" spans="1:9">
      <c r="A186" s="49"/>
      <c r="C186" s="126"/>
      <c r="D186" s="77"/>
      <c r="E186" s="54"/>
      <c r="F186" s="127"/>
      <c r="G186" s="127"/>
      <c r="H186" s="127"/>
      <c r="I186" s="127"/>
    </row>
    <row r="187" spans="1:9">
      <c r="A187" s="49"/>
      <c r="C187" s="126"/>
      <c r="D187" s="77"/>
      <c r="E187" s="54"/>
      <c r="F187" s="127"/>
      <c r="G187" s="127"/>
      <c r="H187" s="127"/>
      <c r="I187" s="127"/>
    </row>
    <row r="188" spans="1:9">
      <c r="A188" s="49"/>
      <c r="C188" s="126"/>
      <c r="D188" s="77"/>
      <c r="E188" s="54"/>
      <c r="F188" s="127"/>
      <c r="G188" s="127"/>
      <c r="H188" s="127"/>
      <c r="I188" s="127"/>
    </row>
    <row r="189" spans="1:9">
      <c r="A189" s="49"/>
      <c r="C189" s="126"/>
      <c r="D189" s="77"/>
      <c r="E189" s="54"/>
      <c r="F189" s="127"/>
      <c r="G189" s="127"/>
      <c r="H189" s="127"/>
      <c r="I189" s="127"/>
    </row>
    <row r="190" spans="1:9">
      <c r="A190" s="49"/>
      <c r="C190" s="126"/>
      <c r="D190" s="77"/>
      <c r="E190" s="54"/>
      <c r="F190" s="127"/>
      <c r="G190" s="127"/>
      <c r="H190" s="127"/>
      <c r="I190" s="127"/>
    </row>
    <row r="191" spans="1:9">
      <c r="A191" s="60"/>
    </row>
    <row r="192" spans="1:9">
      <c r="A192" s="60"/>
    </row>
    <row r="193" spans="1:1">
      <c r="A193" s="60"/>
    </row>
    <row r="194" spans="1:1">
      <c r="A194" s="60"/>
    </row>
    <row r="195" spans="1:1">
      <c r="A195" s="60"/>
    </row>
    <row r="196" spans="1:1">
      <c r="A196" s="60"/>
    </row>
    <row r="197" spans="1:1">
      <c r="A197" s="60"/>
    </row>
    <row r="198" spans="1:1">
      <c r="A198" s="60"/>
    </row>
    <row r="199" spans="1:1">
      <c r="A199" s="60"/>
    </row>
    <row r="200" spans="1:1">
      <c r="A200" s="60"/>
    </row>
    <row r="201" spans="1:1">
      <c r="A201" s="60"/>
    </row>
    <row r="202" spans="1:1">
      <c r="A202" s="60"/>
    </row>
    <row r="203" spans="1:1">
      <c r="A203" s="60"/>
    </row>
    <row r="204" spans="1:1">
      <c r="A204" s="60"/>
    </row>
    <row r="205" spans="1:1">
      <c r="A205" s="60"/>
    </row>
    <row r="206" spans="1:1">
      <c r="A206" s="60"/>
    </row>
    <row r="207" spans="1:1">
      <c r="A207" s="60"/>
    </row>
    <row r="208" spans="1:1">
      <c r="A208" s="60"/>
    </row>
    <row r="209" spans="1:1">
      <c r="A209" s="60"/>
    </row>
    <row r="210" spans="1:1">
      <c r="A210" s="60"/>
    </row>
    <row r="211" spans="1:1">
      <c r="A211" s="60"/>
    </row>
    <row r="212" spans="1:1">
      <c r="A212" s="60"/>
    </row>
    <row r="213" spans="1:1">
      <c r="A213" s="60"/>
    </row>
    <row r="214" spans="1:1">
      <c r="A214" s="60"/>
    </row>
    <row r="215" spans="1:1">
      <c r="A215" s="60"/>
    </row>
    <row r="216" spans="1:1">
      <c r="A216" s="60"/>
    </row>
    <row r="217" spans="1:1">
      <c r="A217" s="60"/>
    </row>
    <row r="218" spans="1:1">
      <c r="A218" s="60"/>
    </row>
    <row r="219" spans="1:1">
      <c r="A219" s="60"/>
    </row>
    <row r="220" spans="1:1">
      <c r="A220" s="60"/>
    </row>
    <row r="221" spans="1:1">
      <c r="A221" s="60"/>
    </row>
    <row r="222" spans="1:1">
      <c r="A222" s="60"/>
    </row>
    <row r="223" spans="1:1">
      <c r="A223" s="60"/>
    </row>
    <row r="224" spans="1:1">
      <c r="A224" s="60"/>
    </row>
    <row r="225" spans="1:1">
      <c r="A225" s="60"/>
    </row>
    <row r="226" spans="1:1">
      <c r="A226" s="60"/>
    </row>
    <row r="227" spans="1:1">
      <c r="A227" s="60"/>
    </row>
    <row r="228" spans="1:1">
      <c r="A228" s="60"/>
    </row>
    <row r="229" spans="1:1">
      <c r="A229" s="60"/>
    </row>
    <row r="230" spans="1:1">
      <c r="A230" s="60"/>
    </row>
    <row r="231" spans="1:1">
      <c r="A231" s="60"/>
    </row>
    <row r="232" spans="1:1">
      <c r="A232" s="60"/>
    </row>
    <row r="233" spans="1:1">
      <c r="A233" s="60"/>
    </row>
    <row r="234" spans="1:1">
      <c r="A234" s="60"/>
    </row>
    <row r="235" spans="1:1">
      <c r="A235" s="60"/>
    </row>
    <row r="236" spans="1:1">
      <c r="A236" s="60"/>
    </row>
    <row r="237" spans="1:1">
      <c r="A237" s="60"/>
    </row>
    <row r="238" spans="1:1">
      <c r="A238" s="60"/>
    </row>
    <row r="239" spans="1:1">
      <c r="A239" s="60"/>
    </row>
    <row r="240" spans="1:1">
      <c r="A240" s="60"/>
    </row>
    <row r="241" spans="1:1">
      <c r="A241" s="60"/>
    </row>
    <row r="242" spans="1:1">
      <c r="A242" s="60"/>
    </row>
    <row r="243" spans="1:1">
      <c r="A243" s="60"/>
    </row>
    <row r="244" spans="1:1">
      <c r="A244" s="60"/>
    </row>
    <row r="245" spans="1:1">
      <c r="A245" s="60"/>
    </row>
    <row r="246" spans="1:1">
      <c r="A246" s="60"/>
    </row>
    <row r="247" spans="1:1">
      <c r="A247" s="60"/>
    </row>
    <row r="248" spans="1:1">
      <c r="A248" s="60"/>
    </row>
    <row r="249" spans="1:1">
      <c r="A249" s="60"/>
    </row>
    <row r="250" spans="1:1">
      <c r="A250" s="60"/>
    </row>
    <row r="251" spans="1:1">
      <c r="A251" s="60"/>
    </row>
    <row r="252" spans="1:1">
      <c r="A252" s="60"/>
    </row>
    <row r="253" spans="1:1">
      <c r="A253" s="60"/>
    </row>
    <row r="254" spans="1:1">
      <c r="A254" s="60"/>
    </row>
    <row r="255" spans="1:1">
      <c r="A255" s="60"/>
    </row>
    <row r="256" spans="1:1">
      <c r="A256" s="60"/>
    </row>
    <row r="257" spans="1:1">
      <c r="A257" s="60"/>
    </row>
    <row r="258" spans="1:1">
      <c r="A258" s="60"/>
    </row>
    <row r="259" spans="1:1">
      <c r="A259" s="60"/>
    </row>
    <row r="260" spans="1:1">
      <c r="A260" s="60"/>
    </row>
    <row r="261" spans="1:1">
      <c r="A261" s="60"/>
    </row>
    <row r="262" spans="1:1">
      <c r="A262" s="60"/>
    </row>
    <row r="263" spans="1:1">
      <c r="A263" s="60"/>
    </row>
    <row r="265" spans="1:1">
      <c r="A265" s="60"/>
    </row>
    <row r="266" spans="1:1">
      <c r="A266" s="60"/>
    </row>
    <row r="267" spans="1:1">
      <c r="A267" s="60"/>
    </row>
    <row r="268" spans="1:1">
      <c r="A268" s="60"/>
    </row>
    <row r="269" spans="1:1">
      <c r="A269" s="60"/>
    </row>
    <row r="270" spans="1:1">
      <c r="A270" s="60"/>
    </row>
    <row r="271" spans="1:1">
      <c r="A271" s="60"/>
    </row>
    <row r="272" spans="1:1">
      <c r="A272" s="60"/>
    </row>
    <row r="273" spans="1:1">
      <c r="A273" s="60"/>
    </row>
    <row r="274" spans="1:1">
      <c r="A274" s="60"/>
    </row>
    <row r="275" spans="1:1">
      <c r="A275" s="60"/>
    </row>
    <row r="276" spans="1:1">
      <c r="A276" s="60"/>
    </row>
    <row r="277" spans="1:1">
      <c r="A277" s="60"/>
    </row>
    <row r="278" spans="1:1">
      <c r="A278" s="60"/>
    </row>
    <row r="279" spans="1:1">
      <c r="A279" s="60"/>
    </row>
    <row r="280" spans="1:1">
      <c r="A280" s="60"/>
    </row>
    <row r="281" spans="1:1">
      <c r="A281" s="60"/>
    </row>
    <row r="282" spans="1:1">
      <c r="A282" s="60"/>
    </row>
    <row r="283" spans="1:1">
      <c r="A283" s="60"/>
    </row>
    <row r="284" spans="1:1">
      <c r="A284" s="60"/>
    </row>
    <row r="285" spans="1:1">
      <c r="A285" s="60"/>
    </row>
    <row r="286" spans="1:1">
      <c r="A286" s="60"/>
    </row>
    <row r="287" spans="1:1">
      <c r="A287" s="60"/>
    </row>
    <row r="288" spans="1:1">
      <c r="A288" s="60"/>
    </row>
    <row r="289" spans="1:1">
      <c r="A289" s="60"/>
    </row>
    <row r="290" spans="1:1">
      <c r="A290" s="60"/>
    </row>
    <row r="291" spans="1:1">
      <c r="A291" s="60"/>
    </row>
    <row r="292" spans="1:1">
      <c r="A292" s="60"/>
    </row>
    <row r="293" spans="1:1">
      <c r="A293" s="60"/>
    </row>
    <row r="294" spans="1:1">
      <c r="A294" s="60"/>
    </row>
    <row r="295" spans="1:1">
      <c r="A295" s="60"/>
    </row>
    <row r="296" spans="1:1">
      <c r="A296" s="60"/>
    </row>
    <row r="297" spans="1:1">
      <c r="A297" s="60"/>
    </row>
    <row r="298" spans="1:1">
      <c r="A298" s="60"/>
    </row>
    <row r="299" spans="1:1">
      <c r="A299" s="60"/>
    </row>
    <row r="300" spans="1:1">
      <c r="A300" s="60"/>
    </row>
    <row r="301" spans="1:1">
      <c r="A301" s="60"/>
    </row>
    <row r="302" spans="1:1">
      <c r="A302" s="60"/>
    </row>
    <row r="303" spans="1:1">
      <c r="A303" s="60"/>
    </row>
    <row r="304" spans="1:1">
      <c r="A304" s="60"/>
    </row>
    <row r="305" spans="1:1">
      <c r="A305" s="60"/>
    </row>
    <row r="306" spans="1:1">
      <c r="A306" s="60"/>
    </row>
    <row r="307" spans="1:1">
      <c r="A307" s="60"/>
    </row>
    <row r="308" spans="1:1">
      <c r="A308" s="60"/>
    </row>
    <row r="309" spans="1:1">
      <c r="A309" s="60"/>
    </row>
    <row r="310" spans="1:1">
      <c r="A310" s="60"/>
    </row>
    <row r="311" spans="1:1">
      <c r="A311" s="60"/>
    </row>
    <row r="312" spans="1:1">
      <c r="A312" s="60"/>
    </row>
    <row r="313" spans="1:1">
      <c r="A313" s="60"/>
    </row>
    <row r="314" spans="1:1">
      <c r="A314" s="60"/>
    </row>
    <row r="315" spans="1:1">
      <c r="A315" s="60"/>
    </row>
    <row r="316" spans="1:1">
      <c r="A316" s="60"/>
    </row>
    <row r="317" spans="1:1">
      <c r="A317" s="60"/>
    </row>
    <row r="318" spans="1:1">
      <c r="A318" s="60"/>
    </row>
    <row r="319" spans="1:1">
      <c r="A319" s="60"/>
    </row>
    <row r="320" spans="1:1">
      <c r="A320" s="60"/>
    </row>
    <row r="321" spans="1:1">
      <c r="A321" s="60"/>
    </row>
    <row r="322" spans="1:1">
      <c r="A322" s="60"/>
    </row>
    <row r="323" spans="1:1">
      <c r="A323" s="60"/>
    </row>
    <row r="324" spans="1:1">
      <c r="A324" s="60"/>
    </row>
    <row r="325" spans="1:1">
      <c r="A325" s="60"/>
    </row>
    <row r="326" spans="1:1">
      <c r="A326" s="60"/>
    </row>
    <row r="327" spans="1:1">
      <c r="A327" s="60"/>
    </row>
    <row r="328" spans="1:1">
      <c r="A328" s="60"/>
    </row>
    <row r="329" spans="1:1">
      <c r="A329" s="60"/>
    </row>
    <row r="330" spans="1:1">
      <c r="A330" s="60"/>
    </row>
    <row r="331" spans="1:1">
      <c r="A331" s="60"/>
    </row>
    <row r="332" spans="1:1">
      <c r="A332" s="60"/>
    </row>
    <row r="333" spans="1:1">
      <c r="A333" s="60"/>
    </row>
    <row r="334" spans="1:1">
      <c r="A334" s="60"/>
    </row>
    <row r="335" spans="1:1">
      <c r="A335" s="60"/>
    </row>
    <row r="336" spans="1:1">
      <c r="A336" s="60"/>
    </row>
    <row r="337" spans="1:1">
      <c r="A337" s="60"/>
    </row>
    <row r="338" spans="1:1">
      <c r="A338" s="60"/>
    </row>
    <row r="339" spans="1:1">
      <c r="A339" s="60"/>
    </row>
    <row r="340" spans="1:1">
      <c r="A340" s="60"/>
    </row>
    <row r="341" spans="1:1">
      <c r="A341" s="60"/>
    </row>
    <row r="342" spans="1:1">
      <c r="A342" s="60"/>
    </row>
    <row r="343" spans="1:1">
      <c r="A343" s="60"/>
    </row>
    <row r="344" spans="1:1">
      <c r="A344" s="60"/>
    </row>
    <row r="345" spans="1:1">
      <c r="A345" s="60"/>
    </row>
    <row r="346" spans="1:1">
      <c r="A346" s="60"/>
    </row>
    <row r="347" spans="1:1">
      <c r="A347" s="60"/>
    </row>
    <row r="348" spans="1:1">
      <c r="A348" s="60"/>
    </row>
    <row r="349" spans="1:1">
      <c r="A349" s="60"/>
    </row>
    <row r="350" spans="1:1">
      <c r="A350" s="60"/>
    </row>
    <row r="351" spans="1:1">
      <c r="A351" s="60"/>
    </row>
    <row r="352" spans="1:1">
      <c r="A352" s="60"/>
    </row>
    <row r="353" spans="1:1">
      <c r="A353" s="60"/>
    </row>
    <row r="354" spans="1:1">
      <c r="A354" s="60"/>
    </row>
    <row r="355" spans="1:1">
      <c r="A355" s="60"/>
    </row>
    <row r="356" spans="1:1">
      <c r="A356" s="60"/>
    </row>
    <row r="357" spans="1:1">
      <c r="A357" s="60"/>
    </row>
  </sheetData>
  <mergeCells count="52">
    <mergeCell ref="A113:I113"/>
    <mergeCell ref="F35:I35"/>
    <mergeCell ref="A38:I38"/>
    <mergeCell ref="A107:I107"/>
    <mergeCell ref="A108:I108"/>
    <mergeCell ref="A76:I76"/>
    <mergeCell ref="A81:I81"/>
    <mergeCell ref="E35:E36"/>
    <mergeCell ref="A82:I82"/>
    <mergeCell ref="A95:I95"/>
    <mergeCell ref="A96:I96"/>
    <mergeCell ref="A35:A36"/>
    <mergeCell ref="A75:I75"/>
    <mergeCell ref="C153:E153"/>
    <mergeCell ref="G153:I153"/>
    <mergeCell ref="A114:I114"/>
    <mergeCell ref="A120:I120"/>
    <mergeCell ref="A121:B121"/>
    <mergeCell ref="C148:E148"/>
    <mergeCell ref="G148:I148"/>
    <mergeCell ref="G152:I152"/>
    <mergeCell ref="C149:E149"/>
    <mergeCell ref="G149:I149"/>
    <mergeCell ref="C152:E152"/>
    <mergeCell ref="B29:F29"/>
    <mergeCell ref="G29:H29"/>
    <mergeCell ref="B28:E28"/>
    <mergeCell ref="G28:H28"/>
    <mergeCell ref="A54:I54"/>
    <mergeCell ref="B35:B36"/>
    <mergeCell ref="G20:H20"/>
    <mergeCell ref="G21:H21"/>
    <mergeCell ref="C35:C36"/>
    <mergeCell ref="D35:D36"/>
    <mergeCell ref="B30:E30"/>
    <mergeCell ref="B31:E31"/>
    <mergeCell ref="A33:I33"/>
    <mergeCell ref="G25:H25"/>
    <mergeCell ref="B26:E26"/>
    <mergeCell ref="B27:E27"/>
    <mergeCell ref="B22:E22"/>
    <mergeCell ref="G22:H22"/>
    <mergeCell ref="B23:E23"/>
    <mergeCell ref="G23:H23"/>
    <mergeCell ref="G24:H24"/>
    <mergeCell ref="B25:E25"/>
    <mergeCell ref="G19:I19"/>
    <mergeCell ref="F8:H8"/>
    <mergeCell ref="G13:H13"/>
    <mergeCell ref="G14:H14"/>
    <mergeCell ref="G15:H15"/>
    <mergeCell ref="G16:I16"/>
  </mergeCells>
  <phoneticPr fontId="0" type="noConversion"/>
  <pageMargins left="0.39370078740157483" right="0.27559055118110237" top="0.47244094488188981" bottom="0.27559055118110237" header="0.39370078740157483" footer="0.19685039370078741"/>
  <pageSetup paperSize="9" scale="57" fitToHeight="5" orientation="landscape" r:id="rId1"/>
  <headerFooter alignWithMargins="0"/>
  <rowBreaks count="3" manualBreakCount="3">
    <brk id="47" max="8" man="1"/>
    <brk id="100" max="8" man="1"/>
    <brk id="127" max="9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I348"/>
  <sheetViews>
    <sheetView tabSelected="1" view="pageBreakPreview" zoomScale="60" zoomScaleNormal="70" workbookViewId="0">
      <selection activeCell="D5" sqref="D5"/>
    </sheetView>
  </sheetViews>
  <sheetFormatPr defaultRowHeight="18.75"/>
  <cols>
    <col min="1" max="1" width="101.140625" style="9" customWidth="1"/>
    <col min="2" max="3" width="27.28515625" style="52" customWidth="1"/>
    <col min="4" max="4" width="27.5703125" style="89" customWidth="1"/>
    <col min="5" max="5" width="26.7109375" style="9" customWidth="1"/>
    <col min="6" max="6" width="22.42578125" style="29" customWidth="1"/>
    <col min="7" max="7" width="20.7109375" style="29" customWidth="1"/>
    <col min="8" max="8" width="9.140625" style="9"/>
    <col min="9" max="9" width="9.7109375" style="9" bestFit="1" customWidth="1"/>
    <col min="10" max="16384" width="9.140625" style="9"/>
  </cols>
  <sheetData>
    <row r="1" spans="1:8" s="4" customFormat="1" ht="20.25">
      <c r="A1" s="1"/>
      <c r="B1" s="2"/>
      <c r="C1" s="3"/>
      <c r="D1" s="80"/>
      <c r="F1" s="80"/>
      <c r="G1" s="80"/>
      <c r="H1" s="2"/>
    </row>
    <row r="2" spans="1:8" s="4" customFormat="1" ht="20.25">
      <c r="A2" s="1"/>
      <c r="B2" s="2"/>
      <c r="C2" s="3"/>
      <c r="D2" s="80"/>
      <c r="F2" s="3"/>
      <c r="G2" s="80"/>
      <c r="H2" s="2"/>
    </row>
    <row r="3" spans="1:8" s="4" customFormat="1" ht="20.25">
      <c r="A3" s="5"/>
      <c r="B3" s="6"/>
      <c r="C3" s="138"/>
      <c r="D3" s="138"/>
      <c r="E3" s="139" t="s">
        <v>178</v>
      </c>
      <c r="F3" s="139"/>
      <c r="G3" s="138"/>
      <c r="H3" s="7"/>
    </row>
    <row r="4" spans="1:8" s="4" customFormat="1" ht="20.25">
      <c r="A4" s="5"/>
      <c r="B4" s="8"/>
      <c r="C4" s="138"/>
      <c r="D4" s="138"/>
      <c r="E4" s="139" t="s">
        <v>179</v>
      </c>
      <c r="F4" s="139"/>
      <c r="G4" s="136"/>
      <c r="H4" s="2"/>
    </row>
    <row r="5" spans="1:8" s="4" customFormat="1" ht="20.25">
      <c r="A5" s="9"/>
      <c r="B5" s="5"/>
      <c r="C5" s="5"/>
      <c r="D5" s="67"/>
      <c r="E5" s="5" t="s">
        <v>180</v>
      </c>
      <c r="F5" s="5"/>
      <c r="G5" s="67"/>
      <c r="H5" s="7"/>
    </row>
    <row r="6" spans="1:8" s="4" customFormat="1" ht="20.25">
      <c r="A6" s="9"/>
      <c r="B6" s="5"/>
      <c r="C6" s="5"/>
      <c r="D6" s="67"/>
      <c r="E6" s="138"/>
      <c r="F6" s="138"/>
      <c r="G6" s="67"/>
      <c r="H6" s="2"/>
    </row>
    <row r="7" spans="1:8" s="4" customFormat="1" ht="20.25">
      <c r="A7" s="9"/>
      <c r="B7" s="5"/>
      <c r="C7" s="5"/>
      <c r="D7" s="67"/>
      <c r="E7" s="65"/>
      <c r="F7" s="68"/>
      <c r="G7" s="67"/>
      <c r="H7" s="2"/>
    </row>
    <row r="8" spans="1:8">
      <c r="A8" s="10"/>
      <c r="B8" s="165"/>
      <c r="C8" s="165"/>
      <c r="D8" s="128"/>
      <c r="E8" s="10" t="s">
        <v>146</v>
      </c>
      <c r="F8" s="134" t="s">
        <v>17</v>
      </c>
      <c r="G8" s="136"/>
    </row>
    <row r="9" spans="1:8">
      <c r="A9" s="10" t="s">
        <v>147</v>
      </c>
      <c r="B9" s="165" t="s">
        <v>19</v>
      </c>
      <c r="C9" s="165"/>
      <c r="D9" s="128"/>
      <c r="E9" s="10" t="s">
        <v>20</v>
      </c>
      <c r="F9" s="135">
        <v>35126731</v>
      </c>
      <c r="G9" s="67"/>
    </row>
    <row r="10" spans="1:8">
      <c r="A10" s="10" t="s">
        <v>21</v>
      </c>
      <c r="B10" s="165" t="s">
        <v>22</v>
      </c>
      <c r="C10" s="165"/>
      <c r="D10" s="128"/>
      <c r="E10" s="10" t="s">
        <v>23</v>
      </c>
      <c r="F10" s="114">
        <v>150</v>
      </c>
      <c r="G10" s="67"/>
    </row>
    <row r="11" spans="1:8">
      <c r="A11" s="10" t="s">
        <v>24</v>
      </c>
      <c r="B11" s="165" t="s">
        <v>148</v>
      </c>
      <c r="C11" s="165"/>
      <c r="D11" s="128"/>
      <c r="E11" s="10" t="s">
        <v>26</v>
      </c>
      <c r="F11" s="114">
        <v>6125510100</v>
      </c>
      <c r="G11" s="67"/>
    </row>
    <row r="12" spans="1:8">
      <c r="A12" s="10" t="s">
        <v>149</v>
      </c>
      <c r="B12" s="165" t="s">
        <v>28</v>
      </c>
      <c r="C12" s="165"/>
      <c r="D12" s="128"/>
      <c r="E12" s="10" t="s">
        <v>29</v>
      </c>
      <c r="F12" s="135"/>
      <c r="G12" s="67"/>
    </row>
    <row r="13" spans="1:8">
      <c r="A13" s="10" t="s">
        <v>30</v>
      </c>
      <c r="B13" s="165"/>
      <c r="C13" s="165"/>
      <c r="D13" s="128"/>
      <c r="E13" s="10" t="s">
        <v>31</v>
      </c>
      <c r="F13" s="114"/>
      <c r="G13" s="67"/>
    </row>
    <row r="14" spans="1:8">
      <c r="A14" s="10" t="s">
        <v>32</v>
      </c>
      <c r="B14" s="165" t="s">
        <v>150</v>
      </c>
      <c r="C14" s="165"/>
      <c r="D14" s="128"/>
      <c r="E14" s="10" t="s">
        <v>151</v>
      </c>
      <c r="F14" s="114" t="s">
        <v>35</v>
      </c>
      <c r="G14" s="67"/>
    </row>
    <row r="15" spans="1:8">
      <c r="A15" s="10" t="s">
        <v>152</v>
      </c>
      <c r="B15" s="165" t="s">
        <v>153</v>
      </c>
      <c r="C15" s="165"/>
      <c r="D15" s="129"/>
      <c r="E15" s="5"/>
      <c r="F15" s="67"/>
      <c r="G15" s="67"/>
    </row>
    <row r="16" spans="1:8">
      <c r="A16" s="10" t="s">
        <v>38</v>
      </c>
      <c r="B16" s="165" t="s">
        <v>154</v>
      </c>
      <c r="C16" s="165"/>
      <c r="D16" s="129"/>
      <c r="E16" s="5"/>
      <c r="F16" s="67"/>
      <c r="G16" s="67"/>
    </row>
    <row r="17" spans="1:9">
      <c r="A17" s="10" t="s">
        <v>155</v>
      </c>
      <c r="B17" s="165">
        <v>18</v>
      </c>
      <c r="C17" s="165"/>
      <c r="D17" s="129"/>
      <c r="E17" s="5"/>
      <c r="F17" s="67"/>
      <c r="G17" s="67"/>
    </row>
    <row r="18" spans="1:9">
      <c r="A18" s="10" t="s">
        <v>156</v>
      </c>
      <c r="B18" s="165" t="s">
        <v>157</v>
      </c>
      <c r="C18" s="165"/>
      <c r="D18" s="129"/>
      <c r="E18" s="5"/>
      <c r="F18" s="67"/>
      <c r="G18" s="67"/>
    </row>
    <row r="19" spans="1:9">
      <c r="A19" s="10" t="s">
        <v>45</v>
      </c>
      <c r="B19" s="165" t="s">
        <v>46</v>
      </c>
      <c r="C19" s="165"/>
      <c r="D19" s="129"/>
      <c r="E19" s="5"/>
      <c r="F19" s="67"/>
      <c r="G19" s="67"/>
    </row>
    <row r="20" spans="1:9">
      <c r="A20" s="10" t="s">
        <v>158</v>
      </c>
      <c r="B20" s="165" t="s">
        <v>48</v>
      </c>
      <c r="C20" s="165"/>
      <c r="D20" s="128"/>
      <c r="E20" s="5"/>
      <c r="F20" s="67"/>
      <c r="G20" s="67"/>
    </row>
    <row r="21" spans="1:9" ht="20.25">
      <c r="A21" s="12"/>
      <c r="B21" s="150"/>
      <c r="C21" s="150"/>
      <c r="D21" s="150"/>
      <c r="E21" s="146"/>
      <c r="F21" s="147"/>
      <c r="G21" s="137"/>
    </row>
    <row r="23" spans="1:9">
      <c r="A23" s="151" t="s">
        <v>174</v>
      </c>
      <c r="B23" s="151"/>
      <c r="C23" s="151"/>
      <c r="D23" s="151"/>
      <c r="E23" s="151"/>
      <c r="F23" s="151"/>
      <c r="G23" s="151"/>
    </row>
    <row r="24" spans="1:9">
      <c r="A24" s="13"/>
      <c r="B24" s="14"/>
      <c r="C24" s="13"/>
      <c r="D24" s="69"/>
      <c r="E24" s="13"/>
      <c r="F24" s="69"/>
      <c r="G24" s="69"/>
    </row>
    <row r="25" spans="1:9">
      <c r="A25" s="163" t="s">
        <v>49</v>
      </c>
      <c r="B25" s="148" t="s">
        <v>50</v>
      </c>
      <c r="C25" s="166" t="s">
        <v>159</v>
      </c>
      <c r="D25" s="167"/>
      <c r="E25" s="162" t="s">
        <v>177</v>
      </c>
      <c r="F25" s="162"/>
      <c r="G25" s="162"/>
    </row>
    <row r="26" spans="1:9">
      <c r="A26" s="163"/>
      <c r="B26" s="148"/>
      <c r="C26" s="11" t="s">
        <v>175</v>
      </c>
      <c r="D26" s="114" t="s">
        <v>176</v>
      </c>
      <c r="E26" s="15" t="s">
        <v>160</v>
      </c>
      <c r="F26" s="70" t="s">
        <v>161</v>
      </c>
      <c r="G26" s="70" t="s">
        <v>162</v>
      </c>
    </row>
    <row r="27" spans="1:9">
      <c r="A27" s="16">
        <v>1</v>
      </c>
      <c r="B27" s="11">
        <v>2</v>
      </c>
      <c r="C27" s="11">
        <v>3</v>
      </c>
      <c r="D27" s="114">
        <v>4</v>
      </c>
      <c r="E27" s="11">
        <v>7</v>
      </c>
      <c r="F27" s="114">
        <v>8</v>
      </c>
      <c r="G27" s="114">
        <v>9</v>
      </c>
    </row>
    <row r="28" spans="1:9">
      <c r="A28" s="154" t="s">
        <v>163</v>
      </c>
      <c r="B28" s="154"/>
      <c r="C28" s="154"/>
      <c r="D28" s="154"/>
      <c r="E28" s="154"/>
      <c r="F28" s="154"/>
      <c r="G28" s="154"/>
    </row>
    <row r="29" spans="1:9" s="22" customFormat="1" ht="37.5">
      <c r="A29" s="17" t="s">
        <v>57</v>
      </c>
      <c r="B29" s="18">
        <v>1010</v>
      </c>
      <c r="C29" s="20">
        <f>C30+C31</f>
        <v>23</v>
      </c>
      <c r="D29" s="71">
        <f>F29</f>
        <v>37.229999999999997</v>
      </c>
      <c r="E29" s="19">
        <f>E31+E30</f>
        <v>142.363</v>
      </c>
      <c r="F29" s="73">
        <f>F31+F30</f>
        <v>37.229999999999997</v>
      </c>
      <c r="G29" s="71">
        <f>F29/E29*100</f>
        <v>26.151457892851372</v>
      </c>
      <c r="H29" s="21"/>
      <c r="I29" s="21"/>
    </row>
    <row r="30" spans="1:9" s="22" customFormat="1">
      <c r="A30" s="23" t="s">
        <v>58</v>
      </c>
      <c r="B30" s="18">
        <v>1011</v>
      </c>
      <c r="C30" s="19">
        <v>23</v>
      </c>
      <c r="D30" s="71">
        <f>F30</f>
        <v>37.229999999999997</v>
      </c>
      <c r="E30" s="19">
        <v>142</v>
      </c>
      <c r="F30" s="71">
        <v>37.229999999999997</v>
      </c>
      <c r="G30" s="71">
        <f>F30/E30*100</f>
        <v>26.218309859154925</v>
      </c>
      <c r="H30" s="21"/>
      <c r="I30" s="21"/>
    </row>
    <row r="31" spans="1:9" s="22" customFormat="1">
      <c r="A31" s="25" t="s">
        <v>59</v>
      </c>
      <c r="B31" s="16">
        <v>1012</v>
      </c>
      <c r="C31" s="24"/>
      <c r="D31" s="72">
        <v>0</v>
      </c>
      <c r="E31" s="19">
        <v>0.36299999999999999</v>
      </c>
      <c r="F31" s="73">
        <v>0</v>
      </c>
      <c r="G31" s="71">
        <f>F31/E31*100</f>
        <v>0</v>
      </c>
      <c r="H31" s="21"/>
      <c r="I31" s="21"/>
    </row>
    <row r="32" spans="1:9" s="22" customFormat="1">
      <c r="A32" s="25" t="s">
        <v>60</v>
      </c>
      <c r="B32" s="16">
        <v>1013</v>
      </c>
      <c r="C32" s="24"/>
      <c r="D32" s="72"/>
      <c r="E32" s="19"/>
      <c r="F32" s="71"/>
      <c r="G32" s="71"/>
      <c r="H32" s="21"/>
      <c r="I32" s="21"/>
    </row>
    <row r="33" spans="1:9" s="22" customFormat="1">
      <c r="A33" s="27" t="s">
        <v>61</v>
      </c>
      <c r="B33" s="16">
        <v>1020</v>
      </c>
      <c r="C33" s="24"/>
      <c r="D33" s="72"/>
      <c r="E33" s="19"/>
      <c r="F33" s="71"/>
      <c r="G33" s="71"/>
      <c r="H33" s="21"/>
      <c r="I33" s="21"/>
    </row>
    <row r="34" spans="1:9" s="22" customFormat="1">
      <c r="A34" s="27" t="s">
        <v>62</v>
      </c>
      <c r="B34" s="16">
        <v>1030</v>
      </c>
      <c r="C34" s="20">
        <f>C35+C39+C42</f>
        <v>760.07999999999993</v>
      </c>
      <c r="D34" s="73">
        <f>D35+D39+D42</f>
        <v>781.45</v>
      </c>
      <c r="E34" s="20">
        <f>E35+E39+E42</f>
        <v>874.9</v>
      </c>
      <c r="F34" s="73">
        <f>F35+F39+F42</f>
        <v>781.45</v>
      </c>
      <c r="G34" s="71">
        <f>F34/E34*100</f>
        <v>89.318779289061609</v>
      </c>
      <c r="H34" s="21"/>
      <c r="I34" s="21"/>
    </row>
    <row r="35" spans="1:9" s="22" customFormat="1" ht="37.5">
      <c r="A35" s="25" t="s">
        <v>63</v>
      </c>
      <c r="B35" s="16">
        <v>1031</v>
      </c>
      <c r="C35" s="19">
        <v>19.170000000000002</v>
      </c>
      <c r="D35" s="72">
        <v>9.83</v>
      </c>
      <c r="E35" s="24">
        <v>35</v>
      </c>
      <c r="F35" s="73">
        <v>9.83</v>
      </c>
      <c r="G35" s="71">
        <f>F35/E35*100</f>
        <v>28.085714285714285</v>
      </c>
      <c r="H35" s="21"/>
      <c r="I35" s="21"/>
    </row>
    <row r="36" spans="1:9" s="22" customFormat="1">
      <c r="A36" s="25"/>
      <c r="B36" s="16"/>
      <c r="C36" s="19"/>
      <c r="D36" s="72"/>
      <c r="E36" s="24"/>
      <c r="F36" s="71"/>
      <c r="G36" s="71"/>
      <c r="H36" s="21"/>
      <c r="I36" s="21"/>
    </row>
    <row r="37" spans="1:9" s="22" customFormat="1">
      <c r="A37" s="25"/>
      <c r="B37" s="16"/>
      <c r="C37" s="19"/>
      <c r="D37" s="72"/>
      <c r="E37" s="24"/>
      <c r="F37" s="71"/>
      <c r="G37" s="71"/>
      <c r="H37" s="21"/>
      <c r="I37" s="21"/>
    </row>
    <row r="38" spans="1:9" s="22" customFormat="1">
      <c r="A38" s="25" t="s">
        <v>64</v>
      </c>
      <c r="B38" s="16">
        <v>1032</v>
      </c>
      <c r="C38" s="19"/>
      <c r="D38" s="72"/>
      <c r="E38" s="24"/>
      <c r="F38" s="71"/>
      <c r="G38" s="71"/>
      <c r="H38" s="21"/>
      <c r="I38" s="21"/>
    </row>
    <row r="39" spans="1:9" s="22" customFormat="1">
      <c r="A39" s="27" t="s">
        <v>164</v>
      </c>
      <c r="B39" s="16">
        <v>1033</v>
      </c>
      <c r="C39" s="19">
        <v>113.26</v>
      </c>
      <c r="D39" s="72">
        <v>127.54</v>
      </c>
      <c r="E39" s="24">
        <v>139.9</v>
      </c>
      <c r="F39" s="71">
        <v>127.54</v>
      </c>
      <c r="G39" s="71">
        <f>F39/E39*100</f>
        <v>91.165117941386711</v>
      </c>
      <c r="H39" s="21"/>
      <c r="I39" s="21"/>
    </row>
    <row r="40" spans="1:9" s="22" customFormat="1" ht="37.5">
      <c r="A40" s="27" t="s">
        <v>66</v>
      </c>
      <c r="B40" s="16">
        <v>1034</v>
      </c>
      <c r="C40" s="19"/>
      <c r="D40" s="72"/>
      <c r="E40" s="24"/>
      <c r="F40" s="71"/>
      <c r="G40" s="71"/>
      <c r="H40" s="21"/>
      <c r="I40" s="21"/>
    </row>
    <row r="41" spans="1:9" s="22" customFormat="1">
      <c r="A41" s="27" t="s">
        <v>67</v>
      </c>
      <c r="B41" s="16">
        <v>1035</v>
      </c>
      <c r="C41" s="19"/>
      <c r="D41" s="72"/>
      <c r="E41" s="24"/>
      <c r="F41" s="71"/>
      <c r="G41" s="71"/>
      <c r="H41" s="21"/>
      <c r="I41" s="21"/>
    </row>
    <row r="42" spans="1:9" s="22" customFormat="1">
      <c r="A42" s="27" t="s">
        <v>68</v>
      </c>
      <c r="B42" s="16">
        <v>1036</v>
      </c>
      <c r="C42" s="19">
        <v>627.65</v>
      </c>
      <c r="D42" s="72">
        <v>644.08000000000004</v>
      </c>
      <c r="E42" s="24">
        <v>700</v>
      </c>
      <c r="F42" s="72">
        <v>644.08000000000004</v>
      </c>
      <c r="G42" s="71">
        <f>F42/E42*100</f>
        <v>92.011428571428581</v>
      </c>
      <c r="H42" s="21"/>
      <c r="I42" s="21"/>
    </row>
    <row r="43" spans="1:9" s="22" customFormat="1">
      <c r="A43" s="28" t="s">
        <v>69</v>
      </c>
      <c r="B43" s="16">
        <v>1040</v>
      </c>
      <c r="C43" s="24"/>
      <c r="D43" s="72"/>
      <c r="E43" s="24"/>
      <c r="F43" s="72"/>
      <c r="G43" s="71"/>
      <c r="H43" s="21"/>
      <c r="I43" s="21"/>
    </row>
    <row r="44" spans="1:9">
      <c r="A44" s="168" t="s">
        <v>70</v>
      </c>
      <c r="B44" s="168"/>
      <c r="C44" s="168"/>
      <c r="D44" s="168"/>
      <c r="E44" s="168"/>
      <c r="F44" s="168"/>
      <c r="G44" s="168"/>
      <c r="H44" s="29"/>
      <c r="I44" s="29"/>
    </row>
    <row r="45" spans="1:9">
      <c r="A45" s="17" t="s">
        <v>71</v>
      </c>
      <c r="B45" s="16">
        <v>1050</v>
      </c>
      <c r="C45" s="19">
        <v>626.67999999999995</v>
      </c>
      <c r="D45" s="71">
        <v>612.14</v>
      </c>
      <c r="E45" s="19">
        <v>615</v>
      </c>
      <c r="F45" s="71">
        <v>612.14</v>
      </c>
      <c r="G45" s="71">
        <f>F45/E45*100</f>
        <v>99.534959349593493</v>
      </c>
      <c r="H45" s="29"/>
      <c r="I45" s="29"/>
    </row>
    <row r="46" spans="1:9">
      <c r="A46" s="17" t="s">
        <v>72</v>
      </c>
      <c r="B46" s="16">
        <v>1060</v>
      </c>
      <c r="C46" s="19">
        <v>130.18</v>
      </c>
      <c r="D46" s="71">
        <v>133.13999999999999</v>
      </c>
      <c r="E46" s="19">
        <v>135.30000000000001</v>
      </c>
      <c r="F46" s="71">
        <v>133.13999999999999</v>
      </c>
      <c r="G46" s="71">
        <f>F46/E46*100</f>
        <v>98.403547671840343</v>
      </c>
      <c r="H46" s="29"/>
      <c r="I46" s="29"/>
    </row>
    <row r="47" spans="1:9">
      <c r="A47" s="17" t="s">
        <v>73</v>
      </c>
      <c r="B47" s="16">
        <v>1070</v>
      </c>
      <c r="C47" s="19">
        <v>218.3</v>
      </c>
      <c r="D47" s="71">
        <v>88.14</v>
      </c>
      <c r="E47" s="19">
        <v>142</v>
      </c>
      <c r="F47" s="71">
        <v>88.14</v>
      </c>
      <c r="G47" s="71">
        <f>F47/E47*100</f>
        <v>62.070422535211264</v>
      </c>
      <c r="H47" s="29"/>
      <c r="I47" s="29"/>
    </row>
    <row r="48" spans="1:9">
      <c r="A48" s="17" t="s">
        <v>74</v>
      </c>
      <c r="B48" s="16">
        <v>1080</v>
      </c>
      <c r="C48" s="19">
        <v>8.1</v>
      </c>
      <c r="D48" s="71">
        <v>8.1</v>
      </c>
      <c r="E48" s="19">
        <v>9.9</v>
      </c>
      <c r="F48" s="71">
        <v>8.1</v>
      </c>
      <c r="G48" s="71">
        <f>F48/E48*100</f>
        <v>81.818181818181813</v>
      </c>
      <c r="H48" s="29"/>
      <c r="I48" s="29"/>
    </row>
    <row r="49" spans="1:9">
      <c r="A49" s="17" t="s">
        <v>75</v>
      </c>
      <c r="B49" s="16">
        <v>1090</v>
      </c>
      <c r="C49" s="19">
        <v>1.9</v>
      </c>
      <c r="D49" s="71">
        <v>1</v>
      </c>
      <c r="E49" s="19">
        <v>1</v>
      </c>
      <c r="F49" s="71">
        <v>1</v>
      </c>
      <c r="G49" s="71">
        <f>F49/E49*100</f>
        <v>100</v>
      </c>
      <c r="H49" s="29"/>
      <c r="I49" s="29"/>
    </row>
    <row r="50" spans="1:9">
      <c r="A50" s="17" t="s">
        <v>76</v>
      </c>
      <c r="B50" s="16">
        <v>1100</v>
      </c>
      <c r="C50" s="19"/>
      <c r="D50" s="71"/>
      <c r="E50" s="19"/>
      <c r="F50" s="71"/>
      <c r="G50" s="71"/>
      <c r="H50" s="29"/>
      <c r="I50" s="29"/>
    </row>
    <row r="51" spans="1:9">
      <c r="A51" s="30" t="s">
        <v>77</v>
      </c>
      <c r="B51" s="16">
        <v>1101</v>
      </c>
      <c r="C51" s="63"/>
      <c r="D51" s="71"/>
      <c r="E51" s="19"/>
      <c r="F51" s="71"/>
      <c r="G51" s="71"/>
      <c r="H51" s="29"/>
      <c r="I51" s="29"/>
    </row>
    <row r="52" spans="1:9">
      <c r="A52" s="30" t="s">
        <v>78</v>
      </c>
      <c r="B52" s="16">
        <v>1102</v>
      </c>
      <c r="C52" s="63"/>
      <c r="D52" s="71"/>
      <c r="E52" s="19"/>
      <c r="F52" s="71"/>
      <c r="G52" s="71"/>
      <c r="H52" s="29"/>
      <c r="I52" s="29"/>
    </row>
    <row r="53" spans="1:9">
      <c r="A53" s="30" t="s">
        <v>79</v>
      </c>
      <c r="B53" s="16">
        <v>1103</v>
      </c>
      <c r="C53" s="19">
        <v>44.28</v>
      </c>
      <c r="D53" s="71">
        <v>71.349999999999994</v>
      </c>
      <c r="E53" s="19">
        <v>38</v>
      </c>
      <c r="F53" s="71">
        <v>71.349999999999994</v>
      </c>
      <c r="G53" s="71">
        <f>F53/E53*100</f>
        <v>187.76315789473682</v>
      </c>
      <c r="H53" s="29"/>
      <c r="I53" s="29"/>
    </row>
    <row r="54" spans="1:9">
      <c r="A54" s="30" t="s">
        <v>80</v>
      </c>
      <c r="B54" s="16">
        <v>1104</v>
      </c>
      <c r="C54" s="63"/>
      <c r="D54" s="71"/>
      <c r="E54" s="19"/>
      <c r="F54" s="71"/>
      <c r="G54" s="71"/>
      <c r="H54" s="29"/>
      <c r="I54" s="29"/>
    </row>
    <row r="55" spans="1:9">
      <c r="A55" s="30" t="s">
        <v>81</v>
      </c>
      <c r="B55" s="16">
        <v>1105</v>
      </c>
      <c r="C55" s="63"/>
      <c r="D55" s="71"/>
      <c r="E55" s="19"/>
      <c r="F55" s="71"/>
      <c r="G55" s="71"/>
      <c r="H55" s="29"/>
      <c r="I55" s="29"/>
    </row>
    <row r="56" spans="1:9" ht="37.5">
      <c r="A56" s="17" t="s">
        <v>82</v>
      </c>
      <c r="B56" s="16">
        <v>1110</v>
      </c>
      <c r="C56" s="63"/>
      <c r="D56" s="71"/>
      <c r="E56" s="19"/>
      <c r="F56" s="71"/>
      <c r="G56" s="71"/>
      <c r="H56" s="29"/>
      <c r="I56" s="29"/>
    </row>
    <row r="57" spans="1:9">
      <c r="A57" s="17" t="s">
        <v>83</v>
      </c>
      <c r="B57" s="16">
        <v>1120</v>
      </c>
      <c r="C57" s="19">
        <v>14.2</v>
      </c>
      <c r="D57" s="71">
        <v>19.07</v>
      </c>
      <c r="E57" s="19">
        <v>8</v>
      </c>
      <c r="F57" s="71">
        <v>19.07</v>
      </c>
      <c r="G57" s="71">
        <f>F57/E57*100</f>
        <v>238.375</v>
      </c>
      <c r="H57" s="29"/>
      <c r="I57" s="29"/>
    </row>
    <row r="58" spans="1:9">
      <c r="A58" s="17" t="s">
        <v>84</v>
      </c>
      <c r="B58" s="16">
        <v>1130</v>
      </c>
      <c r="C58" s="19"/>
      <c r="D58" s="71"/>
      <c r="E58" s="19"/>
      <c r="F58" s="71"/>
      <c r="G58" s="71"/>
      <c r="H58" s="29"/>
      <c r="I58" s="29"/>
    </row>
    <row r="59" spans="1:9">
      <c r="A59" s="9" t="s">
        <v>168</v>
      </c>
      <c r="B59" s="48"/>
      <c r="C59" s="63">
        <v>1031.7</v>
      </c>
      <c r="D59" s="71"/>
      <c r="E59" s="19"/>
      <c r="F59" s="71"/>
      <c r="G59" s="71"/>
      <c r="H59" s="29"/>
      <c r="I59" s="29"/>
    </row>
    <row r="60" spans="1:9">
      <c r="A60" s="32" t="s">
        <v>85</v>
      </c>
      <c r="B60" s="16">
        <v>1140</v>
      </c>
      <c r="C60" s="63"/>
      <c r="D60" s="71"/>
      <c r="E60" s="19"/>
      <c r="F60" s="71"/>
      <c r="G60" s="71"/>
      <c r="H60" s="29"/>
      <c r="I60" s="29"/>
    </row>
    <row r="61" spans="1:9">
      <c r="A61" s="33" t="s">
        <v>86</v>
      </c>
      <c r="B61" s="16">
        <v>1141</v>
      </c>
      <c r="C61" s="19">
        <v>70.95</v>
      </c>
      <c r="D61" s="71">
        <v>65.650000000000006</v>
      </c>
      <c r="E61" s="19">
        <v>67</v>
      </c>
      <c r="F61" s="71">
        <v>65.650000000000006</v>
      </c>
      <c r="G61" s="71">
        <f>F61/E61*100</f>
        <v>97.985074626865682</v>
      </c>
      <c r="H61" s="29"/>
      <c r="I61" s="29"/>
    </row>
    <row r="62" spans="1:9">
      <c r="A62" s="32" t="s">
        <v>87</v>
      </c>
      <c r="B62" s="16">
        <v>1150</v>
      </c>
      <c r="C62" s="63"/>
      <c r="D62" s="71"/>
      <c r="E62" s="19"/>
      <c r="F62" s="71"/>
      <c r="G62" s="71"/>
      <c r="H62" s="29"/>
      <c r="I62" s="29"/>
    </row>
    <row r="63" spans="1:9">
      <c r="A63" s="34" t="s">
        <v>88</v>
      </c>
      <c r="B63" s="16">
        <v>1160</v>
      </c>
      <c r="C63" s="19">
        <f>C29+C34</f>
        <v>783.07999999999993</v>
      </c>
      <c r="D63" s="71">
        <f>D29+D34</f>
        <v>818.68000000000006</v>
      </c>
      <c r="E63" s="19">
        <f>E29+E34</f>
        <v>1017.2629999999999</v>
      </c>
      <c r="F63" s="71">
        <f>F29+F34</f>
        <v>818.68000000000006</v>
      </c>
      <c r="G63" s="71">
        <f>F63/E63*100</f>
        <v>80.47869626635395</v>
      </c>
      <c r="H63" s="29"/>
      <c r="I63" s="29"/>
    </row>
    <row r="64" spans="1:9">
      <c r="A64" s="34" t="s">
        <v>89</v>
      </c>
      <c r="B64" s="16">
        <v>1170</v>
      </c>
      <c r="C64" s="19">
        <f>C45+C46+C47+C48+C49+C53+C57+C61+C59</f>
        <v>2146.29</v>
      </c>
      <c r="D64" s="71">
        <f>D45+D46+D47+D48+D49+D53+D57+D61+D60+D59</f>
        <v>998.59</v>
      </c>
      <c r="E64" s="19">
        <f>E45+E46+E47+E48+E49+E53+E57+E61+E59</f>
        <v>1016.1999999999999</v>
      </c>
      <c r="F64" s="71">
        <f>F45+F46+F47+F48+F49+F53+F57+F61+F59</f>
        <v>998.59</v>
      </c>
      <c r="G64" s="71">
        <f>F64/E64*100</f>
        <v>98.267073410745937</v>
      </c>
      <c r="H64" s="29"/>
      <c r="I64" s="29"/>
    </row>
    <row r="65" spans="1:9">
      <c r="A65" s="34" t="s">
        <v>90</v>
      </c>
      <c r="B65" s="16">
        <v>1180</v>
      </c>
      <c r="C65" s="20">
        <f>C63-C64</f>
        <v>-1363.21</v>
      </c>
      <c r="D65" s="73">
        <f>D63-D64</f>
        <v>-179.90999999999997</v>
      </c>
      <c r="E65" s="20">
        <f>E63-E64</f>
        <v>1.0629999999999882</v>
      </c>
      <c r="F65" s="73">
        <f>F63-F64</f>
        <v>-179.90999999999997</v>
      </c>
      <c r="G65" s="71">
        <f>F65/E65*100</f>
        <v>-16924.74129821279</v>
      </c>
      <c r="H65" s="29"/>
      <c r="I65" s="29"/>
    </row>
    <row r="66" spans="1:9">
      <c r="A66" s="169"/>
      <c r="B66" s="169"/>
      <c r="C66" s="169"/>
      <c r="D66" s="169"/>
      <c r="E66" s="169"/>
      <c r="F66" s="169"/>
      <c r="G66" s="169"/>
      <c r="H66" s="29"/>
      <c r="I66" s="29"/>
    </row>
    <row r="67" spans="1:9">
      <c r="A67" s="168" t="s">
        <v>91</v>
      </c>
      <c r="B67" s="168"/>
      <c r="C67" s="168"/>
      <c r="D67" s="168"/>
      <c r="E67" s="168"/>
      <c r="F67" s="168"/>
      <c r="G67" s="168"/>
      <c r="H67" s="29"/>
      <c r="I67" s="29"/>
    </row>
    <row r="68" spans="1:9" ht="19.5">
      <c r="A68" s="32" t="s">
        <v>92</v>
      </c>
      <c r="B68" s="16">
        <v>2010</v>
      </c>
      <c r="C68" s="20">
        <v>122.9</v>
      </c>
      <c r="D68" s="130">
        <v>129.30000000000001</v>
      </c>
      <c r="E68" s="20">
        <v>105</v>
      </c>
      <c r="F68" s="130">
        <v>129.27000000000001</v>
      </c>
      <c r="G68" s="73">
        <f>F68/E68*100</f>
        <v>123.11428571428573</v>
      </c>
      <c r="H68" s="35"/>
      <c r="I68" s="29"/>
    </row>
    <row r="69" spans="1:9" ht="19.5">
      <c r="A69" s="32" t="s">
        <v>93</v>
      </c>
      <c r="B69" s="16">
        <v>2020</v>
      </c>
      <c r="C69" s="20">
        <v>61.3</v>
      </c>
      <c r="D69" s="130">
        <v>85.6</v>
      </c>
      <c r="E69" s="20">
        <v>91.6</v>
      </c>
      <c r="F69" s="130">
        <v>85.6</v>
      </c>
      <c r="G69" s="73">
        <f>F69/E69*100</f>
        <v>93.449781659388648</v>
      </c>
      <c r="H69" s="29"/>
      <c r="I69" s="29"/>
    </row>
    <row r="70" spans="1:9" ht="19.5">
      <c r="A70" s="32" t="s">
        <v>94</v>
      </c>
      <c r="B70" s="16">
        <v>2030</v>
      </c>
      <c r="C70" s="20"/>
      <c r="D70" s="130"/>
      <c r="E70" s="20"/>
      <c r="F70" s="130"/>
      <c r="G70" s="73"/>
      <c r="H70" s="29"/>
      <c r="I70" s="29"/>
    </row>
    <row r="71" spans="1:9" ht="19.5">
      <c r="A71" s="32" t="s">
        <v>95</v>
      </c>
      <c r="B71" s="16">
        <v>2040</v>
      </c>
      <c r="C71" s="20">
        <v>72.5</v>
      </c>
      <c r="D71" s="130">
        <v>32.08</v>
      </c>
      <c r="E71" s="20">
        <v>56</v>
      </c>
      <c r="F71" s="130">
        <v>32.08</v>
      </c>
      <c r="G71" s="73">
        <f>F71/E71*100</f>
        <v>57.285714285714285</v>
      </c>
      <c r="H71" s="35"/>
      <c r="I71" s="29"/>
    </row>
    <row r="72" spans="1:9">
      <c r="A72" s="170"/>
      <c r="B72" s="170"/>
      <c r="C72" s="170"/>
      <c r="D72" s="170"/>
      <c r="E72" s="170"/>
      <c r="F72" s="170"/>
      <c r="G72" s="170"/>
      <c r="H72" s="29"/>
      <c r="I72" s="29"/>
    </row>
    <row r="73" spans="1:9">
      <c r="A73" s="168" t="s">
        <v>96</v>
      </c>
      <c r="B73" s="168"/>
      <c r="C73" s="168"/>
      <c r="D73" s="168"/>
      <c r="E73" s="168"/>
      <c r="F73" s="168"/>
      <c r="G73" s="168"/>
      <c r="H73" s="29"/>
      <c r="I73" s="29"/>
    </row>
    <row r="74" spans="1:9">
      <c r="A74" s="17" t="s">
        <v>97</v>
      </c>
      <c r="B74" s="16">
        <v>3010</v>
      </c>
      <c r="C74" s="20"/>
      <c r="D74" s="73"/>
      <c r="E74" s="20"/>
      <c r="F74" s="73"/>
      <c r="G74" s="73"/>
      <c r="H74" s="29"/>
      <c r="I74" s="29"/>
    </row>
    <row r="75" spans="1:9">
      <c r="A75" s="30" t="s">
        <v>98</v>
      </c>
      <c r="B75" s="16">
        <v>3011</v>
      </c>
      <c r="C75" s="24"/>
      <c r="D75" s="72"/>
      <c r="E75" s="24"/>
      <c r="F75" s="71"/>
      <c r="G75" s="71"/>
      <c r="H75" s="29"/>
      <c r="I75" s="29"/>
    </row>
    <row r="76" spans="1:9">
      <c r="A76" s="30" t="s">
        <v>99</v>
      </c>
      <c r="B76" s="16">
        <v>3012</v>
      </c>
      <c r="C76" s="24"/>
      <c r="D76" s="72"/>
      <c r="E76" s="24"/>
      <c r="F76" s="71"/>
      <c r="G76" s="71"/>
      <c r="H76" s="29"/>
      <c r="I76" s="29"/>
    </row>
    <row r="77" spans="1:9">
      <c r="A77" s="30"/>
      <c r="B77" s="16">
        <v>3013</v>
      </c>
      <c r="C77" s="24"/>
      <c r="D77" s="72"/>
      <c r="E77" s="24"/>
      <c r="F77" s="71"/>
      <c r="G77" s="71"/>
      <c r="H77" s="29"/>
      <c r="I77" s="29"/>
    </row>
    <row r="78" spans="1:9">
      <c r="A78" s="37" t="s">
        <v>100</v>
      </c>
      <c r="B78" s="38">
        <v>3020</v>
      </c>
      <c r="C78" s="20"/>
      <c r="D78" s="73"/>
      <c r="E78" s="20"/>
      <c r="F78" s="73"/>
      <c r="G78" s="73"/>
      <c r="H78" s="29"/>
      <c r="I78" s="29"/>
    </row>
    <row r="79" spans="1:9">
      <c r="A79" s="30" t="s">
        <v>101</v>
      </c>
      <c r="B79" s="11">
        <v>3021</v>
      </c>
      <c r="C79" s="24"/>
      <c r="D79" s="72"/>
      <c r="E79" s="19"/>
      <c r="F79" s="71"/>
      <c r="G79" s="71"/>
      <c r="H79" s="29"/>
      <c r="I79" s="29"/>
    </row>
    <row r="80" spans="1:9">
      <c r="A80" s="30" t="s">
        <v>102</v>
      </c>
      <c r="B80" s="38">
        <v>3022</v>
      </c>
      <c r="C80" s="24"/>
      <c r="D80" s="71"/>
      <c r="E80" s="19"/>
      <c r="F80" s="71"/>
      <c r="G80" s="71"/>
      <c r="H80" s="29"/>
      <c r="I80" s="29"/>
    </row>
    <row r="81" spans="1:9">
      <c r="A81" s="30" t="s">
        <v>103</v>
      </c>
      <c r="B81" s="11">
        <v>3023</v>
      </c>
      <c r="C81" s="24"/>
      <c r="D81" s="72"/>
      <c r="E81" s="19"/>
      <c r="F81" s="71"/>
      <c r="G81" s="71"/>
      <c r="H81" s="29"/>
      <c r="I81" s="29"/>
    </row>
    <row r="82" spans="1:9">
      <c r="A82" s="30" t="s">
        <v>104</v>
      </c>
      <c r="B82" s="38">
        <v>3024</v>
      </c>
      <c r="C82" s="24"/>
      <c r="D82" s="72"/>
      <c r="E82" s="19"/>
      <c r="F82" s="71"/>
      <c r="G82" s="71"/>
      <c r="H82" s="29"/>
      <c r="I82" s="29"/>
    </row>
    <row r="83" spans="1:9" ht="37.5">
      <c r="A83" s="30" t="s">
        <v>105</v>
      </c>
      <c r="B83" s="11">
        <v>3025</v>
      </c>
      <c r="C83" s="24"/>
      <c r="D83" s="72"/>
      <c r="E83" s="19"/>
      <c r="F83" s="71"/>
      <c r="G83" s="71"/>
      <c r="H83" s="29"/>
      <c r="I83" s="29"/>
    </row>
    <row r="84" spans="1:9">
      <c r="A84" s="30" t="s">
        <v>106</v>
      </c>
      <c r="B84" s="38">
        <v>3026</v>
      </c>
      <c r="C84" s="24"/>
      <c r="D84" s="71"/>
      <c r="E84" s="19"/>
      <c r="F84" s="71"/>
      <c r="G84" s="71"/>
      <c r="H84" s="29"/>
      <c r="I84" s="29"/>
    </row>
    <row r="85" spans="1:9">
      <c r="A85" s="39" t="s">
        <v>107</v>
      </c>
      <c r="B85" s="16">
        <v>3030</v>
      </c>
      <c r="C85" s="24"/>
      <c r="D85" s="71"/>
      <c r="E85" s="19"/>
      <c r="F85" s="71"/>
      <c r="G85" s="71"/>
      <c r="H85" s="29"/>
      <c r="I85" s="29"/>
    </row>
    <row r="86" spans="1:9">
      <c r="A86" s="148"/>
      <c r="B86" s="148"/>
      <c r="C86" s="148"/>
      <c r="D86" s="148"/>
      <c r="E86" s="148"/>
      <c r="F86" s="148"/>
      <c r="G86" s="148"/>
      <c r="H86" s="29"/>
      <c r="I86" s="29"/>
    </row>
    <row r="87" spans="1:9">
      <c r="A87" s="168" t="s">
        <v>108</v>
      </c>
      <c r="B87" s="168"/>
      <c r="C87" s="168"/>
      <c r="D87" s="168"/>
      <c r="E87" s="168"/>
      <c r="F87" s="168"/>
      <c r="G87" s="168"/>
      <c r="H87" s="29"/>
      <c r="I87" s="29"/>
    </row>
    <row r="88" spans="1:9">
      <c r="A88" s="17" t="s">
        <v>109</v>
      </c>
      <c r="B88" s="16">
        <v>4010</v>
      </c>
      <c r="C88" s="20"/>
      <c r="D88" s="73"/>
      <c r="E88" s="20"/>
      <c r="F88" s="73"/>
      <c r="G88" s="73"/>
      <c r="H88" s="29"/>
      <c r="I88" s="29"/>
    </row>
    <row r="89" spans="1:9">
      <c r="A89" s="30" t="s">
        <v>110</v>
      </c>
      <c r="B89" s="16">
        <v>4011</v>
      </c>
      <c r="C89" s="24"/>
      <c r="D89" s="72"/>
      <c r="E89" s="19"/>
      <c r="F89" s="71"/>
      <c r="G89" s="71"/>
      <c r="H89" s="29"/>
      <c r="I89" s="29"/>
    </row>
    <row r="90" spans="1:9">
      <c r="A90" s="30" t="s">
        <v>111</v>
      </c>
      <c r="B90" s="16">
        <v>4012</v>
      </c>
      <c r="C90" s="24"/>
      <c r="D90" s="72"/>
      <c r="E90" s="19"/>
      <c r="F90" s="71"/>
      <c r="G90" s="71"/>
      <c r="H90" s="29"/>
      <c r="I90" s="29"/>
    </row>
    <row r="91" spans="1:9">
      <c r="A91" s="30" t="s">
        <v>112</v>
      </c>
      <c r="B91" s="16">
        <v>4013</v>
      </c>
      <c r="C91" s="24"/>
      <c r="D91" s="71"/>
      <c r="E91" s="19"/>
      <c r="F91" s="71"/>
      <c r="G91" s="71"/>
      <c r="H91" s="29"/>
      <c r="I91" s="29"/>
    </row>
    <row r="92" spans="1:9">
      <c r="A92" s="17" t="s">
        <v>113</v>
      </c>
      <c r="B92" s="16">
        <v>4020</v>
      </c>
      <c r="C92" s="24"/>
      <c r="D92" s="72"/>
      <c r="E92" s="19"/>
      <c r="F92" s="71"/>
      <c r="G92" s="71"/>
      <c r="H92" s="29"/>
      <c r="I92" s="29"/>
    </row>
    <row r="93" spans="1:9">
      <c r="A93" s="17" t="s">
        <v>114</v>
      </c>
      <c r="B93" s="16">
        <v>4030</v>
      </c>
      <c r="C93" s="20"/>
      <c r="D93" s="73"/>
      <c r="E93" s="20"/>
      <c r="F93" s="73"/>
      <c r="G93" s="73"/>
      <c r="H93" s="29"/>
      <c r="I93" s="29"/>
    </row>
    <row r="94" spans="1:9">
      <c r="A94" s="30" t="s">
        <v>110</v>
      </c>
      <c r="B94" s="16">
        <v>4031</v>
      </c>
      <c r="C94" s="24"/>
      <c r="D94" s="72"/>
      <c r="E94" s="19"/>
      <c r="F94" s="71"/>
      <c r="G94" s="71"/>
      <c r="H94" s="29"/>
      <c r="I94" s="29"/>
    </row>
    <row r="95" spans="1:9">
      <c r="A95" s="30" t="s">
        <v>111</v>
      </c>
      <c r="B95" s="16">
        <v>4032</v>
      </c>
      <c r="C95" s="24"/>
      <c r="D95" s="72"/>
      <c r="E95" s="19"/>
      <c r="F95" s="71"/>
      <c r="G95" s="71"/>
      <c r="H95" s="29"/>
      <c r="I95" s="29"/>
    </row>
    <row r="96" spans="1:9">
      <c r="A96" s="30" t="s">
        <v>112</v>
      </c>
      <c r="B96" s="16">
        <v>4033</v>
      </c>
      <c r="C96" s="24"/>
      <c r="D96" s="72"/>
      <c r="E96" s="19"/>
      <c r="F96" s="71"/>
      <c r="G96" s="71"/>
      <c r="H96" s="29"/>
      <c r="I96" s="29"/>
    </row>
    <row r="97" spans="1:9">
      <c r="A97" s="17" t="s">
        <v>115</v>
      </c>
      <c r="B97" s="16">
        <v>4040</v>
      </c>
      <c r="C97" s="24"/>
      <c r="D97" s="72"/>
      <c r="E97" s="19"/>
      <c r="F97" s="71"/>
      <c r="G97" s="71"/>
      <c r="H97" s="29"/>
      <c r="I97" s="29"/>
    </row>
    <row r="98" spans="1:9" s="41" customFormat="1">
      <c r="A98" s="171"/>
      <c r="B98" s="171"/>
      <c r="C98" s="171"/>
      <c r="D98" s="171"/>
      <c r="E98" s="171"/>
      <c r="F98" s="171"/>
      <c r="G98" s="171"/>
      <c r="H98" s="40"/>
      <c r="I98" s="40"/>
    </row>
    <row r="99" spans="1:9" s="41" customFormat="1">
      <c r="A99" s="172" t="s">
        <v>116</v>
      </c>
      <c r="B99" s="172"/>
      <c r="C99" s="172"/>
      <c r="D99" s="172"/>
      <c r="E99" s="172"/>
      <c r="F99" s="172"/>
      <c r="G99" s="172"/>
      <c r="H99" s="40"/>
      <c r="I99" s="40"/>
    </row>
    <row r="100" spans="1:9" s="41" customFormat="1">
      <c r="A100" s="32" t="s">
        <v>117</v>
      </c>
      <c r="B100" s="16">
        <v>5010</v>
      </c>
      <c r="C100" s="24"/>
      <c r="D100" s="72"/>
      <c r="E100" s="24"/>
      <c r="F100" s="72"/>
      <c r="G100" s="72"/>
      <c r="H100" s="40"/>
      <c r="I100" s="40"/>
    </row>
    <row r="101" spans="1:9" s="41" customFormat="1">
      <c r="A101" s="32" t="s">
        <v>118</v>
      </c>
      <c r="B101" s="16">
        <v>5020</v>
      </c>
      <c r="C101" s="24"/>
      <c r="D101" s="72"/>
      <c r="E101" s="24"/>
      <c r="F101" s="72"/>
      <c r="G101" s="72"/>
    </row>
    <row r="102" spans="1:9" s="41" customFormat="1" ht="37.5">
      <c r="A102" s="32" t="s">
        <v>119</v>
      </c>
      <c r="B102" s="16">
        <v>5030</v>
      </c>
      <c r="C102" s="24"/>
      <c r="D102" s="72"/>
      <c r="E102" s="24"/>
      <c r="F102" s="72"/>
      <c r="G102" s="72"/>
    </row>
    <row r="103" spans="1:9" s="41" customFormat="1">
      <c r="A103" s="32" t="s">
        <v>120</v>
      </c>
      <c r="B103" s="16">
        <v>5040</v>
      </c>
      <c r="C103" s="24"/>
      <c r="D103" s="72"/>
      <c r="E103" s="24"/>
      <c r="F103" s="72"/>
      <c r="G103" s="72"/>
    </row>
    <row r="104" spans="1:9" s="41" customFormat="1">
      <c r="A104" s="168"/>
      <c r="B104" s="168"/>
      <c r="C104" s="168"/>
      <c r="D104" s="168"/>
      <c r="E104" s="168"/>
      <c r="F104" s="168"/>
      <c r="G104" s="168"/>
    </row>
    <row r="105" spans="1:9" s="41" customFormat="1">
      <c r="A105" s="168" t="s">
        <v>121</v>
      </c>
      <c r="B105" s="168"/>
      <c r="C105" s="168"/>
      <c r="D105" s="168"/>
      <c r="E105" s="168"/>
      <c r="F105" s="168"/>
      <c r="G105" s="168"/>
    </row>
    <row r="106" spans="1:9" s="41" customFormat="1">
      <c r="A106" s="32" t="s">
        <v>122</v>
      </c>
      <c r="B106" s="11">
        <v>6010</v>
      </c>
      <c r="C106" s="11">
        <v>67250.399999999994</v>
      </c>
      <c r="D106" s="114">
        <v>63584.7</v>
      </c>
      <c r="E106" s="11"/>
      <c r="F106" s="114">
        <v>63584.7</v>
      </c>
      <c r="G106" s="114"/>
      <c r="H106" s="11"/>
    </row>
    <row r="107" spans="1:9" s="41" customFormat="1">
      <c r="A107" s="32" t="s">
        <v>123</v>
      </c>
      <c r="B107" s="11">
        <v>6020</v>
      </c>
      <c r="C107" s="11">
        <v>83.3</v>
      </c>
      <c r="D107" s="114">
        <v>78.5</v>
      </c>
      <c r="E107" s="11"/>
      <c r="F107" s="114">
        <v>78.5</v>
      </c>
      <c r="G107" s="114"/>
      <c r="H107" s="11"/>
    </row>
    <row r="108" spans="1:9" s="41" customFormat="1">
      <c r="A108" s="32" t="s">
        <v>124</v>
      </c>
      <c r="B108" s="11">
        <v>6030</v>
      </c>
      <c r="C108" s="11">
        <f>C107+C106</f>
        <v>67333.7</v>
      </c>
      <c r="D108" s="114">
        <f>D106+D107</f>
        <v>63663.199999999997</v>
      </c>
      <c r="E108" s="114">
        <f>E106+E107</f>
        <v>0</v>
      </c>
      <c r="F108" s="114">
        <f>F106+F107</f>
        <v>63663.199999999997</v>
      </c>
      <c r="G108" s="114"/>
      <c r="H108" s="11"/>
    </row>
    <row r="109" spans="1:9" s="41" customFormat="1">
      <c r="A109" s="32" t="s">
        <v>125</v>
      </c>
      <c r="B109" s="11">
        <v>6040</v>
      </c>
      <c r="C109" s="42">
        <v>47.2</v>
      </c>
      <c r="D109" s="131">
        <v>42.45</v>
      </c>
      <c r="E109" s="11"/>
      <c r="F109" s="131">
        <v>42.45</v>
      </c>
      <c r="G109" s="114"/>
      <c r="H109" s="11"/>
    </row>
    <row r="110" spans="1:9" s="41" customFormat="1">
      <c r="A110" s="32" t="s">
        <v>126</v>
      </c>
      <c r="B110" s="11">
        <v>6050</v>
      </c>
      <c r="C110" s="42">
        <v>195</v>
      </c>
      <c r="D110" s="131">
        <v>113.57</v>
      </c>
      <c r="E110" s="11"/>
      <c r="F110" s="131">
        <v>113.57</v>
      </c>
      <c r="G110" s="114"/>
      <c r="H110" s="11"/>
    </row>
    <row r="111" spans="1:9" s="41" customFormat="1">
      <c r="A111" s="148"/>
      <c r="B111" s="148"/>
      <c r="C111" s="148"/>
      <c r="D111" s="148"/>
      <c r="E111" s="148"/>
      <c r="F111" s="148"/>
      <c r="G111" s="148"/>
    </row>
    <row r="112" spans="1:9">
      <c r="A112" s="168" t="s">
        <v>127</v>
      </c>
      <c r="B112" s="154"/>
      <c r="C112" s="43"/>
      <c r="D112" s="132"/>
      <c r="E112" s="45"/>
      <c r="F112" s="74"/>
      <c r="G112" s="74"/>
    </row>
    <row r="113" spans="1:7" ht="37.5">
      <c r="A113" s="39" t="s">
        <v>128</v>
      </c>
      <c r="B113" s="18">
        <v>7010</v>
      </c>
      <c r="C113" s="24">
        <v>20</v>
      </c>
      <c r="D113" s="133">
        <v>20</v>
      </c>
      <c r="E113" s="47">
        <v>20</v>
      </c>
      <c r="F113" s="75">
        <v>20</v>
      </c>
      <c r="G113" s="75">
        <f>F113/E113*100</f>
        <v>100</v>
      </c>
    </row>
    <row r="114" spans="1:7">
      <c r="A114" s="33" t="s">
        <v>129</v>
      </c>
      <c r="B114" s="18">
        <v>7011</v>
      </c>
      <c r="C114" s="24">
        <v>1</v>
      </c>
      <c r="D114" s="133">
        <v>1</v>
      </c>
      <c r="E114" s="47">
        <v>1</v>
      </c>
      <c r="F114" s="75">
        <v>1</v>
      </c>
      <c r="G114" s="75">
        <f>F114/E114*100</f>
        <v>100</v>
      </c>
    </row>
    <row r="115" spans="1:7">
      <c r="A115" s="33" t="s">
        <v>130</v>
      </c>
      <c r="B115" s="18">
        <v>7012</v>
      </c>
      <c r="C115" s="24">
        <v>1</v>
      </c>
      <c r="D115" s="133">
        <v>1</v>
      </c>
      <c r="E115" s="47">
        <v>1</v>
      </c>
      <c r="F115" s="75">
        <v>1</v>
      </c>
      <c r="G115" s="75">
        <f>F115/E115*100</f>
        <v>100</v>
      </c>
    </row>
    <row r="116" spans="1:7">
      <c r="A116" s="33" t="s">
        <v>131</v>
      </c>
      <c r="B116" s="18">
        <v>7013</v>
      </c>
      <c r="C116" s="24">
        <v>6</v>
      </c>
      <c r="D116" s="133">
        <v>6</v>
      </c>
      <c r="E116" s="47">
        <v>6</v>
      </c>
      <c r="F116" s="75">
        <v>6</v>
      </c>
      <c r="G116" s="75">
        <f>F116/E116*100</f>
        <v>100</v>
      </c>
    </row>
    <row r="117" spans="1:7">
      <c r="A117" s="33" t="s">
        <v>132</v>
      </c>
      <c r="B117" s="18">
        <v>7014</v>
      </c>
      <c r="C117" s="24">
        <v>12</v>
      </c>
      <c r="D117" s="133">
        <v>12</v>
      </c>
      <c r="E117" s="47">
        <v>12</v>
      </c>
      <c r="F117" s="75">
        <v>12</v>
      </c>
      <c r="G117" s="75">
        <f>F117/E117*100</f>
        <v>100</v>
      </c>
    </row>
    <row r="118" spans="1:7">
      <c r="A118" s="33" t="s">
        <v>133</v>
      </c>
      <c r="B118" s="18">
        <v>7015</v>
      </c>
      <c r="C118" s="24" t="s">
        <v>165</v>
      </c>
      <c r="D118" s="72" t="s">
        <v>165</v>
      </c>
      <c r="E118" s="24" t="s">
        <v>165</v>
      </c>
      <c r="F118" s="72" t="s">
        <v>165</v>
      </c>
      <c r="G118" s="72" t="s">
        <v>165</v>
      </c>
    </row>
    <row r="119" spans="1:7">
      <c r="A119" s="32" t="s">
        <v>134</v>
      </c>
      <c r="B119" s="18">
        <v>7020</v>
      </c>
      <c r="C119" s="61">
        <f>C120+C121+C122+C123</f>
        <v>626.75</v>
      </c>
      <c r="D119" s="75">
        <v>626.70000000000005</v>
      </c>
      <c r="E119" s="47">
        <v>615</v>
      </c>
      <c r="F119" s="75">
        <f>F120+F121+F122+F123</f>
        <v>612.04999999999995</v>
      </c>
      <c r="G119" s="75">
        <f>F119/E119*100</f>
        <v>99.520325203252028</v>
      </c>
    </row>
    <row r="120" spans="1:7">
      <c r="A120" s="33" t="s">
        <v>129</v>
      </c>
      <c r="B120" s="18">
        <v>7021</v>
      </c>
      <c r="C120" s="61">
        <v>66.05</v>
      </c>
      <c r="D120" s="75">
        <v>66.05</v>
      </c>
      <c r="E120" s="47">
        <v>69</v>
      </c>
      <c r="F120" s="75">
        <v>69</v>
      </c>
      <c r="G120" s="75">
        <f t="shared" ref="G120:G129" si="0">F120/E120*100</f>
        <v>100</v>
      </c>
    </row>
    <row r="121" spans="1:7">
      <c r="A121" s="33" t="s">
        <v>135</v>
      </c>
      <c r="B121" s="18">
        <v>7022</v>
      </c>
      <c r="C121" s="62">
        <v>39.5</v>
      </c>
      <c r="D121" s="71">
        <v>39.479999999999997</v>
      </c>
      <c r="E121" s="19">
        <v>42</v>
      </c>
      <c r="F121" s="71">
        <v>39.479999999999997</v>
      </c>
      <c r="G121" s="75">
        <f t="shared" si="0"/>
        <v>94</v>
      </c>
    </row>
    <row r="122" spans="1:7">
      <c r="A122" s="33" t="s">
        <v>131</v>
      </c>
      <c r="B122" s="18">
        <v>7023</v>
      </c>
      <c r="C122" s="62">
        <v>143.4</v>
      </c>
      <c r="D122" s="71">
        <v>143.4</v>
      </c>
      <c r="E122" s="19">
        <v>160.69999999999999</v>
      </c>
      <c r="F122" s="71">
        <v>141.4</v>
      </c>
      <c r="G122" s="75">
        <f t="shared" si="0"/>
        <v>87.990043559427505</v>
      </c>
    </row>
    <row r="123" spans="1:7">
      <c r="A123" s="33" t="s">
        <v>132</v>
      </c>
      <c r="B123" s="18">
        <v>7024</v>
      </c>
      <c r="C123" s="62">
        <v>377.8</v>
      </c>
      <c r="D123" s="71">
        <v>377.75</v>
      </c>
      <c r="E123" s="19">
        <v>343.3</v>
      </c>
      <c r="F123" s="71">
        <v>362.17</v>
      </c>
      <c r="G123" s="75">
        <f t="shared" si="0"/>
        <v>105.49665016020973</v>
      </c>
    </row>
    <row r="124" spans="1:7">
      <c r="A124" s="33" t="s">
        <v>133</v>
      </c>
      <c r="B124" s="18">
        <v>7025</v>
      </c>
      <c r="C124" s="24" t="s">
        <v>165</v>
      </c>
      <c r="D124" s="72" t="s">
        <v>165</v>
      </c>
      <c r="E124" s="24" t="s">
        <v>165</v>
      </c>
      <c r="F124" s="72" t="s">
        <v>165</v>
      </c>
      <c r="G124" s="72" t="s">
        <v>165</v>
      </c>
    </row>
    <row r="125" spans="1:7">
      <c r="A125" s="32" t="s">
        <v>136</v>
      </c>
      <c r="B125" s="18">
        <v>7030</v>
      </c>
      <c r="C125" s="48"/>
      <c r="D125" s="71"/>
      <c r="E125" s="19"/>
      <c r="F125" s="71"/>
      <c r="G125" s="75"/>
    </row>
    <row r="126" spans="1:7">
      <c r="A126" s="33" t="s">
        <v>129</v>
      </c>
      <c r="B126" s="18">
        <v>7031</v>
      </c>
      <c r="C126" s="24">
        <v>22</v>
      </c>
      <c r="D126" s="71">
        <v>22</v>
      </c>
      <c r="E126" s="19">
        <v>23</v>
      </c>
      <c r="F126" s="71">
        <v>22</v>
      </c>
      <c r="G126" s="75">
        <f t="shared" si="0"/>
        <v>95.652173913043484</v>
      </c>
    </row>
    <row r="127" spans="1:7">
      <c r="A127" s="33" t="s">
        <v>130</v>
      </c>
      <c r="B127" s="18">
        <v>7032</v>
      </c>
      <c r="C127" s="24">
        <v>13.2</v>
      </c>
      <c r="D127" s="71">
        <v>13.2</v>
      </c>
      <c r="E127" s="19">
        <v>14</v>
      </c>
      <c r="F127" s="71">
        <v>13.2</v>
      </c>
      <c r="G127" s="75">
        <f t="shared" si="0"/>
        <v>94.285714285714278</v>
      </c>
    </row>
    <row r="128" spans="1:7">
      <c r="A128" s="33" t="s">
        <v>131</v>
      </c>
      <c r="B128" s="18">
        <v>7033</v>
      </c>
      <c r="C128" s="24">
        <v>8</v>
      </c>
      <c r="D128" s="71">
        <v>8</v>
      </c>
      <c r="E128" s="19">
        <v>8.9</v>
      </c>
      <c r="F128" s="71">
        <v>8</v>
      </c>
      <c r="G128" s="75">
        <f t="shared" si="0"/>
        <v>89.887640449438194</v>
      </c>
    </row>
    <row r="129" spans="1:7">
      <c r="A129" s="33" t="s">
        <v>132</v>
      </c>
      <c r="B129" s="18">
        <v>7034</v>
      </c>
      <c r="C129" s="24">
        <v>10.5</v>
      </c>
      <c r="D129" s="71">
        <v>10.5</v>
      </c>
      <c r="E129" s="19">
        <v>9.5</v>
      </c>
      <c r="F129" s="71">
        <v>10.5</v>
      </c>
      <c r="G129" s="75">
        <f t="shared" si="0"/>
        <v>110.5263157894737</v>
      </c>
    </row>
    <row r="130" spans="1:7">
      <c r="A130" s="33" t="s">
        <v>133</v>
      </c>
      <c r="B130" s="18">
        <v>7035</v>
      </c>
      <c r="C130" s="24"/>
      <c r="D130" s="71"/>
      <c r="E130" s="19"/>
      <c r="F130" s="71"/>
      <c r="G130" s="75"/>
    </row>
    <row r="131" spans="1:7">
      <c r="A131" s="32" t="s">
        <v>137</v>
      </c>
      <c r="B131" s="18">
        <v>7040</v>
      </c>
      <c r="C131" s="24"/>
      <c r="D131" s="71"/>
      <c r="E131" s="19"/>
      <c r="F131" s="71"/>
      <c r="G131" s="75"/>
    </row>
    <row r="132" spans="1:7">
      <c r="A132" s="33" t="s">
        <v>129</v>
      </c>
      <c r="B132" s="18">
        <v>7041</v>
      </c>
      <c r="C132" s="24"/>
      <c r="D132" s="71"/>
      <c r="E132" s="19"/>
      <c r="F132" s="71"/>
      <c r="G132" s="71"/>
    </row>
    <row r="133" spans="1:7">
      <c r="A133" s="33" t="s">
        <v>130</v>
      </c>
      <c r="B133" s="18">
        <v>7042</v>
      </c>
      <c r="C133" s="24"/>
      <c r="D133" s="71"/>
      <c r="E133" s="19"/>
      <c r="F133" s="71"/>
      <c r="G133" s="71"/>
    </row>
    <row r="134" spans="1:7">
      <c r="A134" s="33" t="s">
        <v>131</v>
      </c>
      <c r="B134" s="18">
        <v>7043</v>
      </c>
      <c r="C134" s="24"/>
      <c r="D134" s="71"/>
      <c r="E134" s="19"/>
      <c r="F134" s="71"/>
      <c r="G134" s="71"/>
    </row>
    <row r="135" spans="1:7">
      <c r="A135" s="33" t="s">
        <v>132</v>
      </c>
      <c r="B135" s="18">
        <v>7044</v>
      </c>
      <c r="C135" s="24"/>
      <c r="D135" s="71"/>
      <c r="E135" s="19"/>
      <c r="F135" s="71"/>
      <c r="G135" s="71"/>
    </row>
    <row r="136" spans="1:7">
      <c r="A136" s="33" t="s">
        <v>133</v>
      </c>
      <c r="B136" s="18">
        <v>7045</v>
      </c>
      <c r="C136" s="24"/>
      <c r="D136" s="71"/>
      <c r="E136" s="19"/>
      <c r="F136" s="71"/>
      <c r="G136" s="71"/>
    </row>
    <row r="137" spans="1:7">
      <c r="A137" s="49"/>
      <c r="B137" s="50"/>
      <c r="C137" s="51"/>
      <c r="D137" s="76"/>
      <c r="E137" s="51"/>
      <c r="F137" s="76"/>
      <c r="G137" s="76"/>
    </row>
    <row r="138" spans="1:7">
      <c r="A138" s="49"/>
      <c r="C138" s="53"/>
      <c r="D138" s="77"/>
      <c r="E138" s="54"/>
      <c r="F138" s="77"/>
      <c r="G138" s="77"/>
    </row>
    <row r="139" spans="1:7">
      <c r="A139" s="55" t="s">
        <v>166</v>
      </c>
      <c r="B139" s="50"/>
      <c r="C139" s="175" t="s">
        <v>139</v>
      </c>
      <c r="D139" s="175"/>
      <c r="E139" s="176" t="s">
        <v>140</v>
      </c>
      <c r="F139" s="176"/>
      <c r="G139" s="176"/>
    </row>
    <row r="140" spans="1:7">
      <c r="A140" s="56" t="s">
        <v>141</v>
      </c>
      <c r="B140" s="9"/>
      <c r="C140" s="173" t="s">
        <v>142</v>
      </c>
      <c r="D140" s="173"/>
      <c r="E140" s="174" t="s">
        <v>143</v>
      </c>
      <c r="F140" s="174"/>
      <c r="G140" s="174"/>
    </row>
    <row r="141" spans="1:7">
      <c r="A141" s="49"/>
      <c r="C141" s="53"/>
      <c r="D141" s="77"/>
      <c r="E141" s="54"/>
      <c r="F141" s="77"/>
      <c r="G141" s="77"/>
    </row>
    <row r="142" spans="1:7">
      <c r="A142" s="13"/>
      <c r="B142" s="57"/>
      <c r="C142" s="58"/>
      <c r="D142" s="78"/>
      <c r="E142" s="59"/>
      <c r="F142" s="77"/>
      <c r="G142" s="77"/>
    </row>
    <row r="143" spans="1:7">
      <c r="A143" s="55" t="s">
        <v>167</v>
      </c>
      <c r="B143" s="50"/>
      <c r="C143" s="175" t="s">
        <v>139</v>
      </c>
      <c r="D143" s="175"/>
      <c r="E143" s="176" t="s">
        <v>145</v>
      </c>
      <c r="F143" s="176"/>
      <c r="G143" s="176"/>
    </row>
    <row r="144" spans="1:7">
      <c r="A144" s="56" t="s">
        <v>141</v>
      </c>
      <c r="B144" s="9"/>
      <c r="C144" s="173" t="s">
        <v>142</v>
      </c>
      <c r="D144" s="173"/>
      <c r="E144" s="174" t="s">
        <v>143</v>
      </c>
      <c r="F144" s="174"/>
      <c r="G144" s="174"/>
    </row>
    <row r="145" spans="1:7">
      <c r="A145" s="49"/>
      <c r="C145" s="53"/>
      <c r="D145" s="77"/>
      <c r="E145" s="54"/>
      <c r="F145" s="77"/>
      <c r="G145" s="77"/>
    </row>
    <row r="146" spans="1:7">
      <c r="A146" s="13"/>
      <c r="B146" s="57"/>
      <c r="C146" s="58"/>
      <c r="D146" s="78"/>
      <c r="E146" s="59"/>
      <c r="F146" s="77"/>
      <c r="G146" s="77"/>
    </row>
    <row r="147" spans="1:7">
      <c r="A147" s="13"/>
      <c r="B147" s="57"/>
      <c r="C147" s="58"/>
      <c r="D147" s="78"/>
      <c r="E147" s="59"/>
      <c r="F147" s="77"/>
      <c r="G147" s="77"/>
    </row>
    <row r="148" spans="1:7">
      <c r="A148" s="13"/>
      <c r="B148" s="57"/>
      <c r="C148" s="58"/>
      <c r="D148" s="78"/>
      <c r="E148" s="59"/>
      <c r="F148" s="77"/>
      <c r="G148" s="77"/>
    </row>
    <row r="149" spans="1:7">
      <c r="A149" s="49"/>
      <c r="C149" s="53"/>
      <c r="D149" s="77"/>
      <c r="E149" s="54"/>
      <c r="F149" s="77"/>
      <c r="G149" s="77"/>
    </row>
    <row r="150" spans="1:7">
      <c r="A150" s="49"/>
      <c r="C150" s="53"/>
      <c r="D150" s="77"/>
      <c r="E150" s="54"/>
      <c r="F150" s="77"/>
      <c r="G150" s="77"/>
    </row>
    <row r="151" spans="1:7">
      <c r="A151" s="49"/>
      <c r="C151" s="53"/>
      <c r="D151" s="77"/>
      <c r="E151" s="54"/>
      <c r="F151" s="77"/>
      <c r="G151" s="77"/>
    </row>
    <row r="152" spans="1:7">
      <c r="A152" s="49"/>
      <c r="C152" s="53"/>
      <c r="D152" s="77"/>
      <c r="E152" s="54"/>
      <c r="F152" s="77"/>
      <c r="G152" s="77"/>
    </row>
    <row r="153" spans="1:7">
      <c r="A153" s="49"/>
      <c r="C153" s="53"/>
      <c r="D153" s="77"/>
      <c r="E153" s="54"/>
      <c r="F153" s="77"/>
      <c r="G153" s="77"/>
    </row>
    <row r="154" spans="1:7">
      <c r="A154" s="49"/>
      <c r="C154" s="53"/>
      <c r="D154" s="77"/>
      <c r="E154" s="54"/>
      <c r="F154" s="77"/>
      <c r="G154" s="77"/>
    </row>
    <row r="155" spans="1:7">
      <c r="A155" s="49"/>
      <c r="C155" s="53"/>
      <c r="D155" s="77"/>
      <c r="E155" s="54"/>
      <c r="F155" s="77"/>
      <c r="G155" s="77"/>
    </row>
    <row r="156" spans="1:7">
      <c r="A156" s="49"/>
      <c r="C156" s="53"/>
      <c r="D156" s="77"/>
      <c r="E156" s="54"/>
      <c r="F156" s="77"/>
      <c r="G156" s="77"/>
    </row>
    <row r="157" spans="1:7">
      <c r="A157" s="49"/>
      <c r="C157" s="53"/>
      <c r="D157" s="77"/>
      <c r="E157" s="54"/>
      <c r="F157" s="77"/>
      <c r="G157" s="77"/>
    </row>
    <row r="158" spans="1:7">
      <c r="A158" s="49"/>
      <c r="C158" s="53"/>
      <c r="D158" s="77"/>
      <c r="E158" s="54"/>
      <c r="F158" s="77"/>
      <c r="G158" s="77"/>
    </row>
    <row r="159" spans="1:7">
      <c r="A159" s="49"/>
      <c r="C159" s="53"/>
      <c r="D159" s="77"/>
      <c r="E159" s="54"/>
      <c r="F159" s="77"/>
      <c r="G159" s="77"/>
    </row>
    <row r="160" spans="1:7">
      <c r="A160" s="49"/>
      <c r="C160" s="53"/>
      <c r="D160" s="77"/>
      <c r="E160" s="54"/>
      <c r="F160" s="77"/>
      <c r="G160" s="77"/>
    </row>
    <row r="161" spans="1:7">
      <c r="A161" s="49"/>
      <c r="C161" s="53"/>
      <c r="D161" s="77"/>
      <c r="E161" s="54"/>
      <c r="F161" s="77"/>
      <c r="G161" s="77"/>
    </row>
    <row r="162" spans="1:7">
      <c r="A162" s="49"/>
      <c r="C162" s="53"/>
      <c r="D162" s="77"/>
      <c r="E162" s="54"/>
      <c r="F162" s="77"/>
      <c r="G162" s="77"/>
    </row>
    <row r="163" spans="1:7">
      <c r="A163" s="49"/>
      <c r="C163" s="53"/>
      <c r="D163" s="77"/>
      <c r="E163" s="54"/>
      <c r="F163" s="77"/>
      <c r="G163" s="77"/>
    </row>
    <row r="164" spans="1:7">
      <c r="A164" s="49"/>
      <c r="C164" s="53"/>
      <c r="D164" s="77"/>
      <c r="E164" s="54"/>
      <c r="F164" s="77"/>
      <c r="G164" s="77"/>
    </row>
    <row r="165" spans="1:7">
      <c r="A165" s="49"/>
      <c r="C165" s="53"/>
      <c r="D165" s="77"/>
      <c r="E165" s="54"/>
      <c r="F165" s="77"/>
      <c r="G165" s="77"/>
    </row>
    <row r="166" spans="1:7">
      <c r="A166" s="49"/>
      <c r="C166" s="53"/>
      <c r="D166" s="77"/>
      <c r="E166" s="54"/>
      <c r="F166" s="77"/>
      <c r="G166" s="77"/>
    </row>
    <row r="167" spans="1:7">
      <c r="A167" s="49"/>
      <c r="C167" s="53"/>
      <c r="D167" s="77"/>
      <c r="E167" s="54"/>
      <c r="F167" s="77"/>
      <c r="G167" s="77"/>
    </row>
    <row r="168" spans="1:7">
      <c r="A168" s="49"/>
      <c r="C168" s="53"/>
      <c r="D168" s="77"/>
      <c r="E168" s="54"/>
      <c r="F168" s="77"/>
      <c r="G168" s="77"/>
    </row>
    <row r="169" spans="1:7">
      <c r="A169" s="49"/>
      <c r="C169" s="53"/>
      <c r="D169" s="77"/>
      <c r="E169" s="54"/>
      <c r="F169" s="77"/>
      <c r="G169" s="77"/>
    </row>
    <row r="170" spans="1:7">
      <c r="A170" s="49"/>
      <c r="C170" s="53"/>
      <c r="D170" s="77"/>
      <c r="E170" s="54"/>
      <c r="F170" s="77"/>
      <c r="G170" s="77"/>
    </row>
    <row r="171" spans="1:7">
      <c r="A171" s="49"/>
      <c r="C171" s="53"/>
      <c r="D171" s="77"/>
      <c r="E171" s="54"/>
      <c r="F171" s="77"/>
      <c r="G171" s="77"/>
    </row>
    <row r="172" spans="1:7">
      <c r="A172" s="49"/>
      <c r="C172" s="53"/>
      <c r="D172" s="77"/>
      <c r="E172" s="54"/>
      <c r="F172" s="77"/>
      <c r="G172" s="77"/>
    </row>
    <row r="173" spans="1:7">
      <c r="A173" s="49"/>
      <c r="C173" s="53"/>
      <c r="D173" s="77"/>
      <c r="E173" s="54"/>
      <c r="F173" s="77"/>
      <c r="G173" s="77"/>
    </row>
    <row r="174" spans="1:7">
      <c r="A174" s="49"/>
      <c r="C174" s="53"/>
      <c r="D174" s="77"/>
      <c r="E174" s="54"/>
      <c r="F174" s="77"/>
      <c r="G174" s="77"/>
    </row>
    <row r="175" spans="1:7">
      <c r="A175" s="49"/>
      <c r="C175" s="53"/>
      <c r="D175" s="77"/>
      <c r="E175" s="54"/>
      <c r="F175" s="77"/>
      <c r="G175" s="77"/>
    </row>
    <row r="176" spans="1:7">
      <c r="A176" s="49"/>
      <c r="C176" s="53"/>
      <c r="D176" s="77"/>
      <c r="E176" s="54"/>
      <c r="F176" s="77"/>
      <c r="G176" s="77"/>
    </row>
    <row r="177" spans="1:7">
      <c r="A177" s="49"/>
      <c r="C177" s="53"/>
      <c r="D177" s="77"/>
      <c r="E177" s="54"/>
      <c r="F177" s="77"/>
      <c r="G177" s="77"/>
    </row>
    <row r="178" spans="1:7">
      <c r="A178" s="49"/>
      <c r="C178" s="53"/>
      <c r="D178" s="77"/>
      <c r="E178" s="54"/>
      <c r="F178" s="77"/>
      <c r="G178" s="77"/>
    </row>
    <row r="179" spans="1:7">
      <c r="A179" s="49"/>
      <c r="C179" s="53"/>
      <c r="D179" s="77"/>
      <c r="E179" s="54"/>
      <c r="F179" s="77"/>
      <c r="G179" s="77"/>
    </row>
    <row r="180" spans="1:7">
      <c r="A180" s="49"/>
      <c r="C180" s="53"/>
      <c r="D180" s="77"/>
      <c r="E180" s="54"/>
      <c r="F180" s="77"/>
      <c r="G180" s="77"/>
    </row>
    <row r="181" spans="1:7">
      <c r="A181" s="49"/>
      <c r="C181" s="53"/>
      <c r="D181" s="77"/>
      <c r="E181" s="54"/>
      <c r="F181" s="77"/>
      <c r="G181" s="77"/>
    </row>
    <row r="182" spans="1:7">
      <c r="A182" s="60"/>
    </row>
    <row r="183" spans="1:7">
      <c r="A183" s="60"/>
    </row>
    <row r="184" spans="1:7">
      <c r="A184" s="60"/>
    </row>
    <row r="185" spans="1:7">
      <c r="A185" s="60"/>
    </row>
    <row r="186" spans="1:7">
      <c r="A186" s="60"/>
    </row>
    <row r="187" spans="1:7">
      <c r="A187" s="60"/>
    </row>
    <row r="188" spans="1:7">
      <c r="A188" s="60"/>
    </row>
    <row r="189" spans="1:7">
      <c r="A189" s="60"/>
    </row>
    <row r="190" spans="1:7">
      <c r="A190" s="60"/>
    </row>
    <row r="191" spans="1:7">
      <c r="A191" s="60"/>
    </row>
    <row r="192" spans="1:7">
      <c r="A192" s="60"/>
    </row>
    <row r="193" spans="1:1">
      <c r="A193" s="60"/>
    </row>
    <row r="194" spans="1:1">
      <c r="A194" s="60"/>
    </row>
    <row r="195" spans="1:1">
      <c r="A195" s="60"/>
    </row>
    <row r="196" spans="1:1">
      <c r="A196" s="60"/>
    </row>
    <row r="197" spans="1:1">
      <c r="A197" s="60"/>
    </row>
    <row r="198" spans="1:1">
      <c r="A198" s="60"/>
    </row>
    <row r="199" spans="1:1">
      <c r="A199" s="60"/>
    </row>
    <row r="200" spans="1:1">
      <c r="A200" s="60"/>
    </row>
    <row r="201" spans="1:1">
      <c r="A201" s="60"/>
    </row>
    <row r="202" spans="1:1">
      <c r="A202" s="60"/>
    </row>
    <row r="203" spans="1:1">
      <c r="A203" s="60"/>
    </row>
    <row r="204" spans="1:1">
      <c r="A204" s="60"/>
    </row>
    <row r="205" spans="1:1">
      <c r="A205" s="60"/>
    </row>
    <row r="206" spans="1:1">
      <c r="A206" s="60"/>
    </row>
    <row r="207" spans="1:1">
      <c r="A207" s="60"/>
    </row>
    <row r="208" spans="1:1">
      <c r="A208" s="60"/>
    </row>
    <row r="209" spans="1:1">
      <c r="A209" s="60"/>
    </row>
    <row r="210" spans="1:1">
      <c r="A210" s="60"/>
    </row>
    <row r="211" spans="1:1">
      <c r="A211" s="60"/>
    </row>
    <row r="212" spans="1:1">
      <c r="A212" s="60"/>
    </row>
    <row r="213" spans="1:1">
      <c r="A213" s="60"/>
    </row>
    <row r="214" spans="1:1">
      <c r="A214" s="60"/>
    </row>
    <row r="215" spans="1:1">
      <c r="A215" s="60"/>
    </row>
    <row r="216" spans="1:1">
      <c r="A216" s="60"/>
    </row>
    <row r="217" spans="1:1">
      <c r="A217" s="60"/>
    </row>
    <row r="218" spans="1:1">
      <c r="A218" s="60"/>
    </row>
    <row r="219" spans="1:1">
      <c r="A219" s="60"/>
    </row>
    <row r="220" spans="1:1">
      <c r="A220" s="60"/>
    </row>
    <row r="221" spans="1:1">
      <c r="A221" s="60"/>
    </row>
    <row r="222" spans="1:1">
      <c r="A222" s="60"/>
    </row>
    <row r="223" spans="1:1">
      <c r="A223" s="60"/>
    </row>
    <row r="224" spans="1:1">
      <c r="A224" s="60"/>
    </row>
    <row r="225" spans="1:1">
      <c r="A225" s="60"/>
    </row>
    <row r="226" spans="1:1">
      <c r="A226" s="60"/>
    </row>
    <row r="227" spans="1:1">
      <c r="A227" s="60"/>
    </row>
    <row r="228" spans="1:1">
      <c r="A228" s="60"/>
    </row>
    <row r="229" spans="1:1">
      <c r="A229" s="60"/>
    </row>
    <row r="230" spans="1:1">
      <c r="A230" s="60"/>
    </row>
    <row r="231" spans="1:1">
      <c r="A231" s="60"/>
    </row>
    <row r="232" spans="1:1">
      <c r="A232" s="60"/>
    </row>
    <row r="233" spans="1:1">
      <c r="A233" s="60"/>
    </row>
    <row r="234" spans="1:1">
      <c r="A234" s="60"/>
    </row>
    <row r="235" spans="1:1">
      <c r="A235" s="60"/>
    </row>
    <row r="236" spans="1:1">
      <c r="A236" s="60"/>
    </row>
    <row r="237" spans="1:1">
      <c r="A237" s="60"/>
    </row>
    <row r="238" spans="1:1">
      <c r="A238" s="60"/>
    </row>
    <row r="239" spans="1:1">
      <c r="A239" s="60"/>
    </row>
    <row r="240" spans="1:1">
      <c r="A240" s="60"/>
    </row>
    <row r="241" spans="1:1">
      <c r="A241" s="60"/>
    </row>
    <row r="242" spans="1:1">
      <c r="A242" s="60"/>
    </row>
    <row r="243" spans="1:1">
      <c r="A243" s="60"/>
    </row>
    <row r="244" spans="1:1">
      <c r="A244" s="60"/>
    </row>
    <row r="245" spans="1:1">
      <c r="A245" s="60"/>
    </row>
    <row r="246" spans="1:1">
      <c r="A246" s="60"/>
    </row>
    <row r="247" spans="1:1">
      <c r="A247" s="60"/>
    </row>
    <row r="248" spans="1:1">
      <c r="A248" s="60"/>
    </row>
    <row r="249" spans="1:1">
      <c r="A249" s="60"/>
    </row>
    <row r="250" spans="1:1">
      <c r="A250" s="60"/>
    </row>
    <row r="251" spans="1:1">
      <c r="A251" s="60"/>
    </row>
    <row r="252" spans="1:1">
      <c r="A252" s="60"/>
    </row>
    <row r="253" spans="1:1">
      <c r="A253" s="60"/>
    </row>
    <row r="254" spans="1:1">
      <c r="A254" s="60"/>
    </row>
    <row r="256" spans="1:1">
      <c r="A256" s="60"/>
    </row>
    <row r="257" spans="1:1">
      <c r="A257" s="60"/>
    </row>
    <row r="258" spans="1:1">
      <c r="A258" s="60"/>
    </row>
    <row r="259" spans="1:1">
      <c r="A259" s="60"/>
    </row>
    <row r="260" spans="1:1">
      <c r="A260" s="60"/>
    </row>
    <row r="261" spans="1:1">
      <c r="A261" s="60"/>
    </row>
    <row r="262" spans="1:1">
      <c r="A262" s="60"/>
    </row>
    <row r="263" spans="1:1">
      <c r="A263" s="60"/>
    </row>
    <row r="264" spans="1:1">
      <c r="A264" s="60"/>
    </row>
    <row r="265" spans="1:1">
      <c r="A265" s="60"/>
    </row>
    <row r="266" spans="1:1">
      <c r="A266" s="60"/>
    </row>
    <row r="267" spans="1:1">
      <c r="A267" s="60"/>
    </row>
    <row r="268" spans="1:1">
      <c r="A268" s="60"/>
    </row>
    <row r="269" spans="1:1">
      <c r="A269" s="60"/>
    </row>
    <row r="270" spans="1:1">
      <c r="A270" s="60"/>
    </row>
    <row r="271" spans="1:1">
      <c r="A271" s="60"/>
    </row>
    <row r="272" spans="1:1">
      <c r="A272" s="60"/>
    </row>
    <row r="273" spans="1:1">
      <c r="A273" s="60"/>
    </row>
    <row r="274" spans="1:1">
      <c r="A274" s="60"/>
    </row>
    <row r="275" spans="1:1">
      <c r="A275" s="60"/>
    </row>
    <row r="276" spans="1:1">
      <c r="A276" s="60"/>
    </row>
    <row r="277" spans="1:1">
      <c r="A277" s="60"/>
    </row>
    <row r="278" spans="1:1">
      <c r="A278" s="60"/>
    </row>
    <row r="279" spans="1:1">
      <c r="A279" s="60"/>
    </row>
    <row r="280" spans="1:1">
      <c r="A280" s="60"/>
    </row>
    <row r="281" spans="1:1">
      <c r="A281" s="60"/>
    </row>
    <row r="282" spans="1:1">
      <c r="A282" s="60"/>
    </row>
    <row r="283" spans="1:1">
      <c r="A283" s="60"/>
    </row>
    <row r="284" spans="1:1">
      <c r="A284" s="60"/>
    </row>
    <row r="285" spans="1:1">
      <c r="A285" s="60"/>
    </row>
    <row r="286" spans="1:1">
      <c r="A286" s="60"/>
    </row>
    <row r="287" spans="1:1">
      <c r="A287" s="60"/>
    </row>
    <row r="288" spans="1:1">
      <c r="A288" s="60"/>
    </row>
    <row r="289" spans="1:1">
      <c r="A289" s="60"/>
    </row>
    <row r="290" spans="1:1">
      <c r="A290" s="60"/>
    </row>
    <row r="291" spans="1:1">
      <c r="A291" s="60"/>
    </row>
    <row r="292" spans="1:1">
      <c r="A292" s="60"/>
    </row>
    <row r="293" spans="1:1">
      <c r="A293" s="60"/>
    </row>
    <row r="294" spans="1:1">
      <c r="A294" s="60"/>
    </row>
    <row r="295" spans="1:1">
      <c r="A295" s="60"/>
    </row>
    <row r="296" spans="1:1">
      <c r="A296" s="60"/>
    </row>
    <row r="297" spans="1:1">
      <c r="A297" s="60"/>
    </row>
    <row r="298" spans="1:1">
      <c r="A298" s="60"/>
    </row>
    <row r="299" spans="1:1">
      <c r="A299" s="60"/>
    </row>
    <row r="300" spans="1:1">
      <c r="A300" s="60"/>
    </row>
    <row r="301" spans="1:1">
      <c r="A301" s="60"/>
    </row>
    <row r="302" spans="1:1">
      <c r="A302" s="60"/>
    </row>
    <row r="303" spans="1:1">
      <c r="A303" s="60"/>
    </row>
    <row r="304" spans="1:1">
      <c r="A304" s="60"/>
    </row>
    <row r="305" spans="1:1">
      <c r="A305" s="60"/>
    </row>
    <row r="306" spans="1:1">
      <c r="A306" s="60"/>
    </row>
    <row r="307" spans="1:1">
      <c r="A307" s="60"/>
    </row>
    <row r="308" spans="1:1">
      <c r="A308" s="60"/>
    </row>
    <row r="309" spans="1:1">
      <c r="A309" s="60"/>
    </row>
    <row r="310" spans="1:1">
      <c r="A310" s="60"/>
    </row>
    <row r="311" spans="1:1">
      <c r="A311" s="60"/>
    </row>
    <row r="312" spans="1:1">
      <c r="A312" s="60"/>
    </row>
    <row r="313" spans="1:1">
      <c r="A313" s="60"/>
    </row>
    <row r="314" spans="1:1">
      <c r="A314" s="60"/>
    </row>
    <row r="315" spans="1:1">
      <c r="A315" s="60"/>
    </row>
    <row r="316" spans="1:1">
      <c r="A316" s="60"/>
    </row>
    <row r="317" spans="1:1">
      <c r="A317" s="60"/>
    </row>
    <row r="318" spans="1:1">
      <c r="A318" s="60"/>
    </row>
    <row r="319" spans="1:1">
      <c r="A319" s="60"/>
    </row>
    <row r="320" spans="1:1">
      <c r="A320" s="60"/>
    </row>
    <row r="321" spans="1:1">
      <c r="A321" s="60"/>
    </row>
    <row r="322" spans="1:1">
      <c r="A322" s="60"/>
    </row>
    <row r="323" spans="1:1">
      <c r="A323" s="60"/>
    </row>
    <row r="324" spans="1:1">
      <c r="A324" s="60"/>
    </row>
    <row r="325" spans="1:1">
      <c r="A325" s="60"/>
    </row>
    <row r="326" spans="1:1">
      <c r="A326" s="60"/>
    </row>
    <row r="327" spans="1:1">
      <c r="A327" s="60"/>
    </row>
    <row r="328" spans="1:1">
      <c r="A328" s="60"/>
    </row>
    <row r="329" spans="1:1">
      <c r="A329" s="60"/>
    </row>
    <row r="330" spans="1:1">
      <c r="A330" s="60"/>
    </row>
    <row r="331" spans="1:1">
      <c r="A331" s="60"/>
    </row>
    <row r="332" spans="1:1">
      <c r="A332" s="60"/>
    </row>
    <row r="333" spans="1:1">
      <c r="A333" s="60"/>
    </row>
    <row r="334" spans="1:1">
      <c r="A334" s="60"/>
    </row>
    <row r="335" spans="1:1">
      <c r="A335" s="60"/>
    </row>
    <row r="336" spans="1:1">
      <c r="A336" s="60"/>
    </row>
    <row r="337" spans="1:1">
      <c r="A337" s="60"/>
    </row>
    <row r="338" spans="1:1">
      <c r="A338" s="60"/>
    </row>
    <row r="339" spans="1:1">
      <c r="A339" s="60"/>
    </row>
    <row r="340" spans="1:1">
      <c r="A340" s="60"/>
    </row>
    <row r="341" spans="1:1">
      <c r="A341" s="60"/>
    </row>
    <row r="342" spans="1:1">
      <c r="A342" s="60"/>
    </row>
    <row r="343" spans="1:1">
      <c r="A343" s="60"/>
    </row>
    <row r="344" spans="1:1">
      <c r="A344" s="60"/>
    </row>
    <row r="345" spans="1:1">
      <c r="A345" s="60"/>
    </row>
    <row r="346" spans="1:1">
      <c r="A346" s="60"/>
    </row>
    <row r="347" spans="1:1">
      <c r="A347" s="60"/>
    </row>
    <row r="348" spans="1:1">
      <c r="A348" s="60"/>
    </row>
  </sheetData>
  <mergeCells count="42">
    <mergeCell ref="C144:D144"/>
    <mergeCell ref="E144:G144"/>
    <mergeCell ref="A112:B112"/>
    <mergeCell ref="C139:D139"/>
    <mergeCell ref="E139:G139"/>
    <mergeCell ref="C140:D140"/>
    <mergeCell ref="E140:G140"/>
    <mergeCell ref="C143:D143"/>
    <mergeCell ref="E143:G143"/>
    <mergeCell ref="A111:G111"/>
    <mergeCell ref="A44:G44"/>
    <mergeCell ref="A66:G66"/>
    <mergeCell ref="A67:G67"/>
    <mergeCell ref="A72:G72"/>
    <mergeCell ref="A73:G73"/>
    <mergeCell ref="A86:G86"/>
    <mergeCell ref="A87:G87"/>
    <mergeCell ref="A98:G98"/>
    <mergeCell ref="A104:G104"/>
    <mergeCell ref="A105:G105"/>
    <mergeCell ref="A99:G99"/>
    <mergeCell ref="B14:C14"/>
    <mergeCell ref="B15:C15"/>
    <mergeCell ref="A28:G28"/>
    <mergeCell ref="B17:C17"/>
    <mergeCell ref="B18:C18"/>
    <mergeCell ref="B16:C16"/>
    <mergeCell ref="A25:A26"/>
    <mergeCell ref="B25:B26"/>
    <mergeCell ref="C25:D25"/>
    <mergeCell ref="E25:G25"/>
    <mergeCell ref="B19:C19"/>
    <mergeCell ref="B20:C20"/>
    <mergeCell ref="B21:D21"/>
    <mergeCell ref="E21:F21"/>
    <mergeCell ref="A23:G23"/>
    <mergeCell ref="B11:C11"/>
    <mergeCell ref="B12:C12"/>
    <mergeCell ref="B13:C13"/>
    <mergeCell ref="B8:C8"/>
    <mergeCell ref="B9:C9"/>
    <mergeCell ref="B10:C10"/>
  </mergeCells>
  <phoneticPr fontId="0" type="noConversion"/>
  <pageMargins left="0.7" right="0.7" top="0.75" bottom="0.75" header="0.3" footer="0.3"/>
  <pageSetup paperSize="9" scale="50" orientation="landscape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Аркуші</vt:lpstr>
      </vt:variant>
      <vt:variant>
        <vt:i4>2</vt:i4>
      </vt:variant>
      <vt:variant>
        <vt:lpstr>Іменовані діапазони</vt:lpstr>
      </vt:variant>
      <vt:variant>
        <vt:i4>2</vt:i4>
      </vt:variant>
    </vt:vector>
  </HeadingPairs>
  <TitlesOfParts>
    <vt:vector size="4" baseType="lpstr">
      <vt:lpstr>Фінансовий план</vt:lpstr>
      <vt:lpstr>звіт1</vt:lpstr>
      <vt:lpstr>'Фінансовий план'!Заголовки_для_друку</vt:lpstr>
      <vt:lpstr>'Фінансовий план'!Область_друку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cp:lastPrinted>2025-05-14T08:07:12Z</cp:lastPrinted>
  <dcterms:created xsi:type="dcterms:W3CDTF">2006-09-28T05:33:49Z</dcterms:created>
  <dcterms:modified xsi:type="dcterms:W3CDTF">2025-05-26T07:06:04Z</dcterms:modified>
</cp:coreProperties>
</file>