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C0C1ED57-E750-446C-86B2-7AFAAACD8B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віт4" sheetId="11" r:id="rId1"/>
    <sheet name="зміни" sheetId="7" r:id="rId2"/>
    <sheet name="2025" sheetId="1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localSheetId="2" hidden="1">[1]GDP!#REF!</definedName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2">#REF!</definedName>
    <definedName name="BuiltIn_Print_Area___1___1" localSheetId="0">#REF!</definedName>
    <definedName name="BuiltIn_Print_Area___1___1" localSheetId="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2">#REF!</definedName>
    <definedName name="Cost_Category_National_ID" localSheetId="0">#REF!</definedName>
    <definedName name="Cost_Category_National_ID" localSheetId="1">#REF!</definedName>
    <definedName name="Cost_Category_National_ID">#REF!</definedName>
    <definedName name="Cе511" localSheetId="2">#REF!</definedName>
    <definedName name="Cе511" localSheetId="0">#REF!</definedName>
    <definedName name="Cе511" localSheetId="1">#REF!</definedName>
    <definedName name="Cе511">#REF!</definedName>
    <definedName name="d">'[9]МТР Газ України'!$B$4</definedName>
    <definedName name="dCPIb" localSheetId="2">[10]попер_роз!#REF!</definedName>
    <definedName name="dCPIb" localSheetId="0">[10]попер_роз!#REF!</definedName>
    <definedName name="dCPIb" localSheetId="1">[10]попер_роз!#REF!</definedName>
    <definedName name="dCPIb">[10]попер_роз!#REF!</definedName>
    <definedName name="dPPIb" localSheetId="2">[10]попер_роз!#REF!</definedName>
    <definedName name="dPPIb" localSheetId="0">[10]попер_роз!#REF!</definedName>
    <definedName name="dPPIb" localSheetId="1">[10]попер_роз!#REF!</definedName>
    <definedName name="dPPIb">[10]попер_роз!#REF!</definedName>
    <definedName name="ds" localSheetId="2">'[11]7  Інші витрати'!#REF!</definedName>
    <definedName name="ds" localSheetId="0">'[11]7  Інші витрати'!#REF!</definedName>
    <definedName name="ds">'[11]7  Інші витрати'!#REF!</definedName>
    <definedName name="Fact_Type_ID" localSheetId="2">#REF!</definedName>
    <definedName name="Fact_Type_ID" localSheetId="0">#REF!</definedName>
    <definedName name="Fact_Type_ID" localSheetId="1">#REF!</definedName>
    <definedName name="Fact_Type_ID">#REF!</definedName>
    <definedName name="G">'[12]МТР Газ України'!$B$1</definedName>
    <definedName name="ij1sssss" localSheetId="2">'[13]7  Інші витрати'!#REF!</definedName>
    <definedName name="ij1sssss" localSheetId="0">'[13]7  Інші витрати'!#REF!</definedName>
    <definedName name="ij1sssss" localSheetId="1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2">'[17]7  Інші витрати'!#REF!</definedName>
    <definedName name="Load_ID_10" localSheetId="0">'[17]7  Інші витрати'!#REF!</definedName>
    <definedName name="Load_ID_10" localSheetId="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2">[14]!ShowFil</definedName>
    <definedName name="ShowFil" localSheetId="0">[14]!ShowFil</definedName>
    <definedName name="ShowFil">[14]!ShowFil</definedName>
    <definedName name="SU_ID" localSheetId="2">#REF!</definedName>
    <definedName name="SU_ID" localSheetId="0">#REF!</definedName>
    <definedName name="SU_ID" localSheetId="1">#REF!</definedName>
    <definedName name="SU_ID">#REF!</definedName>
    <definedName name="Time_ID">'[16]МТР Газ України'!$B$1</definedName>
    <definedName name="Time_ID_10" localSheetId="2">'[17]7  Інші витрати'!#REF!</definedName>
    <definedName name="Time_ID_10" localSheetId="0">'[17]7  Інші витрати'!#REF!</definedName>
    <definedName name="Time_ID_10" localSheetId="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2">'[17]7  Інші витрати'!#REF!</definedName>
    <definedName name="Time_ID0_10" localSheetId="0">'[17]7  Інші витрати'!#REF!</definedName>
    <definedName name="Time_ID0_10" localSheetId="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2">#REF!</definedName>
    <definedName name="ttttttt" localSheetId="0">#REF!</definedName>
    <definedName name="ttttttt" localSheetId="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2">#REF!</definedName>
    <definedName name="yyyy" localSheetId="0">#REF!</definedName>
    <definedName name="yyyy" localSheetId="1">#REF!</definedName>
    <definedName name="yyyy">#REF!</definedName>
    <definedName name="zx">'[4]МТР Газ України'!$F$1</definedName>
    <definedName name="zxc">[5]Inform!$E$38</definedName>
    <definedName name="а" localSheetId="2">'[13]7  Інші витрати'!#REF!</definedName>
    <definedName name="а" localSheetId="0">'[13]7  Інші витрати'!#REF!</definedName>
    <definedName name="а" localSheetId="1">'[13]7  Інші витрати'!#REF!</definedName>
    <definedName name="а">'[13]7  Інші витрати'!#REF!</definedName>
    <definedName name="ав" localSheetId="2">#REF!</definedName>
    <definedName name="ав" localSheetId="0">#REF!</definedName>
    <definedName name="ав" localSheetId="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2">'[27]БАЗА  '!#REF!</definedName>
    <definedName name="ватт" localSheetId="0">'[27]БАЗА  '!#REF!</definedName>
    <definedName name="ватт" localSheetId="1">'[27]БАЗА  '!#REF!</definedName>
    <definedName name="ватт">'[27]БАЗА  '!#REF!</definedName>
    <definedName name="Д">'[15]МТР Газ України'!$B$4</definedName>
    <definedName name="е" localSheetId="2">#REF!</definedName>
    <definedName name="е" localSheetId="0">#REF!</definedName>
    <definedName name="е" localSheetId="1">#REF!</definedName>
    <definedName name="е">#REF!</definedName>
    <definedName name="є" localSheetId="2">#REF!</definedName>
    <definedName name="є" localSheetId="0">#REF!</definedName>
    <definedName name="є" localSheetId="1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 localSheetId="2">#REF!</definedName>
    <definedName name="ів" localSheetId="0">#REF!</definedName>
    <definedName name="ів" localSheetId="1">#REF!</definedName>
    <definedName name="ів">#REF!</definedName>
    <definedName name="ів___0" localSheetId="2">#REF!</definedName>
    <definedName name="ів___0" localSheetId="0">#REF!</definedName>
    <definedName name="ів___0" localSheetId="1">#REF!</definedName>
    <definedName name="ів___0">#REF!</definedName>
    <definedName name="ів_22" localSheetId="2">#REF!</definedName>
    <definedName name="ів_22" localSheetId="0">#REF!</definedName>
    <definedName name="ів_22" localSheetId="1">#REF!</definedName>
    <definedName name="ів_22">#REF!</definedName>
    <definedName name="ів_26" localSheetId="2">#REF!</definedName>
    <definedName name="ів_26" localSheetId="0">#REF!</definedName>
    <definedName name="ів_26" localSheetId="1">#REF!</definedName>
    <definedName name="ів_26">#REF!</definedName>
    <definedName name="іваіа" localSheetId="2">'[30]7  Інші витрати'!#REF!</definedName>
    <definedName name="іваіа" localSheetId="0">'[30]7  Інші витрати'!#REF!</definedName>
    <definedName name="іваіа" localSheetId="1">'[30]7  Інші витрати'!#REF!</definedName>
    <definedName name="іваіа">'[30]7  Інші витрати'!#REF!</definedName>
    <definedName name="іваф" localSheetId="2">#REF!</definedName>
    <definedName name="іваф" localSheetId="0">#REF!</definedName>
    <definedName name="іваф" localSheetId="1">#REF!</definedName>
    <definedName name="іваф">#REF!</definedName>
    <definedName name="івів">'[12]МТР Газ України'!$B$1</definedName>
    <definedName name="іцу">[23]Inform!$G$2</definedName>
    <definedName name="йуц" localSheetId="2">#REF!</definedName>
    <definedName name="йуц" localSheetId="0">#REF!</definedName>
    <definedName name="йуц" localSheetId="1">#REF!</definedName>
    <definedName name="йуц">#REF!</definedName>
    <definedName name="йцу" localSheetId="2">#REF!</definedName>
    <definedName name="йцу" localSheetId="0">#REF!</definedName>
    <definedName name="йцу" localSheetId="1">#REF!</definedName>
    <definedName name="йцу">#REF!</definedName>
    <definedName name="йцуйй" localSheetId="2">#REF!</definedName>
    <definedName name="йцуйй" localSheetId="0">#REF!</definedName>
    <definedName name="йцуйй" localSheetId="1">#REF!</definedName>
    <definedName name="йцуйй">#REF!</definedName>
    <definedName name="йцукц" localSheetId="2">'[30]7  Інші витрати'!#REF!</definedName>
    <definedName name="йцукц" localSheetId="0">'[30]7  Інші витрати'!#REF!</definedName>
    <definedName name="йцукц" localSheetId="1">'[30]7  Інші витрати'!#REF!</definedName>
    <definedName name="йцукц">'[30]7  Інші витрати'!#REF!</definedName>
    <definedName name="КЕ" localSheetId="2">#REF!</definedName>
    <definedName name="КЕ" localSheetId="0">#REF!</definedName>
    <definedName name="КЕ" localSheetId="1">#REF!</definedName>
    <definedName name="КЕ">#REF!</definedName>
    <definedName name="КЕ___0" localSheetId="2">#REF!</definedName>
    <definedName name="КЕ___0" localSheetId="0">#REF!</definedName>
    <definedName name="КЕ___0" localSheetId="1">#REF!</definedName>
    <definedName name="КЕ___0">#REF!</definedName>
    <definedName name="КЕ_22" localSheetId="2">#REF!</definedName>
    <definedName name="КЕ_22" localSheetId="0">#REF!</definedName>
    <definedName name="КЕ_22" localSheetId="1">#REF!</definedName>
    <definedName name="КЕ_22">#REF!</definedName>
    <definedName name="КЕ_26" localSheetId="2">#REF!</definedName>
    <definedName name="КЕ_26" localSheetId="0">#REF!</definedName>
    <definedName name="КЕ_26" localSheetId="1">#REF!</definedName>
    <definedName name="КЕ_26">#REF!</definedName>
    <definedName name="кен" localSheetId="2">#REF!</definedName>
    <definedName name="кен" localSheetId="0">#REF!</definedName>
    <definedName name="кен" localSheetId="1">#REF!</definedName>
    <definedName name="кен">#REF!</definedName>
    <definedName name="л" localSheetId="2">#REF!</definedName>
    <definedName name="л" localSheetId="0">#REF!</definedName>
    <definedName name="л" localSheetId="1">#REF!</definedName>
    <definedName name="л">#REF!</definedName>
    <definedName name="_xlnm.Print_Area" localSheetId="1">зміни!$A$2:$I$154</definedName>
    <definedName name="п" localSheetId="2">'[13]7  Інші витрати'!#REF!</definedName>
    <definedName name="п" localSheetId="0">'[13]7  Інші витрати'!#REF!</definedName>
    <definedName name="п" localSheetId="1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2">#REF!</definedName>
    <definedName name="План" localSheetId="0">#REF!</definedName>
    <definedName name="План" localSheetId="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2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2">#REF!</definedName>
    <definedName name="р" localSheetId="0">#REF!</definedName>
    <definedName name="р" localSheetId="1">#REF!</definedName>
    <definedName name="р">#REF!</definedName>
    <definedName name="т">[32]Inform!$E$6</definedName>
    <definedName name="тариф">[33]Inform!$G$2</definedName>
    <definedName name="уйцукйцуйу" localSheetId="2">#REF!</definedName>
    <definedName name="уйцукйцуйу" localSheetId="0">#REF!</definedName>
    <definedName name="уйцукйцуйу" localSheetId="1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2">'[30]7  Інші витрати'!#REF!</definedName>
    <definedName name="фіваіф" localSheetId="0">'[30]7  Інші витрати'!#REF!</definedName>
    <definedName name="фіваіф" localSheetId="1">'[30]7  Інші витрати'!#REF!</definedName>
    <definedName name="фіваіф">'[30]7  Інші витрати'!#REF!</definedName>
    <definedName name="фф">'[26]МТР Газ України'!$F$1</definedName>
    <definedName name="ц" localSheetId="2">'[13]7  Інші витрати'!#REF!</definedName>
    <definedName name="ц" localSheetId="0">'[13]7  Інші витрати'!#REF!</definedName>
    <definedName name="ц" localSheetId="1">'[13]7  Інші витрати'!#REF!</definedName>
    <definedName name="ц">'[13]7  Інші витрати'!#REF!</definedName>
    <definedName name="ччч" localSheetId="2">'[35]БАЗА  '!#REF!</definedName>
    <definedName name="ччч" localSheetId="0">'[35]БАЗА  '!#REF!</definedName>
    <definedName name="ччч" localSheetId="1">'[35]БАЗА  '!#REF!</definedName>
    <definedName name="ччч">'[35]БАЗА  '!#REF!</definedName>
    <definedName name="ш" localSheetId="2">#REF!</definedName>
    <definedName name="ш" localSheetId="0">#REF!</definedName>
    <definedName name="ш" localSheetId="1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2" l="1"/>
  <c r="C63" i="12" s="1"/>
  <c r="E29" i="12"/>
  <c r="F29" i="12"/>
  <c r="G29" i="12" s="1"/>
  <c r="G30" i="12"/>
  <c r="D34" i="12"/>
  <c r="E34" i="12"/>
  <c r="E63" i="12" s="1"/>
  <c r="F34" i="12"/>
  <c r="G34" i="12" s="1"/>
  <c r="G35" i="12"/>
  <c r="G39" i="12"/>
  <c r="G42" i="12"/>
  <c r="G45" i="12"/>
  <c r="G46" i="12"/>
  <c r="G47" i="12"/>
  <c r="G48" i="12"/>
  <c r="G53" i="12"/>
  <c r="G57" i="12"/>
  <c r="G61" i="12"/>
  <c r="D63" i="12"/>
  <c r="C64" i="12"/>
  <c r="D64" i="12"/>
  <c r="E64" i="12"/>
  <c r="F64" i="12"/>
  <c r="G64" i="12"/>
  <c r="D65" i="12"/>
  <c r="G68" i="12"/>
  <c r="G69" i="12"/>
  <c r="G71" i="12"/>
  <c r="G113" i="12"/>
  <c r="G114" i="12"/>
  <c r="G115" i="12"/>
  <c r="G116" i="12"/>
  <c r="G117" i="12"/>
  <c r="C119" i="12"/>
  <c r="D119" i="12"/>
  <c r="F119" i="12"/>
  <c r="G119" i="12" s="1"/>
  <c r="G120" i="12"/>
  <c r="G121" i="12"/>
  <c r="G122" i="12"/>
  <c r="G123" i="12"/>
  <c r="G126" i="12"/>
  <c r="G127" i="12"/>
  <c r="G128" i="12"/>
  <c r="G129" i="12"/>
  <c r="D119" i="11"/>
  <c r="C65" i="12" l="1"/>
  <c r="E65" i="12"/>
  <c r="F63" i="12"/>
  <c r="G63" i="12" l="1"/>
  <c r="F65" i="12"/>
  <c r="G65" i="12" s="1"/>
  <c r="E34" i="11" l="1"/>
  <c r="G129" i="11"/>
  <c r="G128" i="11"/>
  <c r="G127" i="11"/>
  <c r="G126" i="11"/>
  <c r="G123" i="11"/>
  <c r="G122" i="11"/>
  <c r="G121" i="11"/>
  <c r="G120" i="11"/>
  <c r="F119" i="11"/>
  <c r="G119" i="11" s="1"/>
  <c r="C119" i="11"/>
  <c r="G117" i="11"/>
  <c r="G116" i="11"/>
  <c r="G115" i="11"/>
  <c r="G114" i="11"/>
  <c r="G113" i="11"/>
  <c r="G71" i="11"/>
  <c r="G69" i="11"/>
  <c r="G68" i="11"/>
  <c r="F64" i="11"/>
  <c r="E64" i="11"/>
  <c r="D64" i="11"/>
  <c r="C64" i="11"/>
  <c r="G61" i="11"/>
  <c r="G57" i="11"/>
  <c r="G53" i="11"/>
  <c r="G48" i="11"/>
  <c r="G47" i="11"/>
  <c r="G46" i="11"/>
  <c r="G45" i="11"/>
  <c r="G42" i="11"/>
  <c r="G39" i="11"/>
  <c r="G35" i="11"/>
  <c r="F34" i="11"/>
  <c r="G34" i="11" s="1"/>
  <c r="D34" i="11"/>
  <c r="D63" i="11" s="1"/>
  <c r="G30" i="11"/>
  <c r="F29" i="11"/>
  <c r="E29" i="11"/>
  <c r="E63" i="11" s="1"/>
  <c r="C29" i="11"/>
  <c r="C63" i="11" s="1"/>
  <c r="E65" i="11" l="1"/>
  <c r="G64" i="11"/>
  <c r="D65" i="11"/>
  <c r="F63" i="11"/>
  <c r="G63" i="11" s="1"/>
  <c r="C65" i="11"/>
  <c r="F65" i="11"/>
  <c r="G29" i="11"/>
  <c r="G65" i="11" l="1"/>
  <c r="I138" i="7" l="1"/>
  <c r="H138" i="7"/>
  <c r="G138" i="7"/>
  <c r="F138" i="7"/>
  <c r="E138" i="7"/>
  <c r="D138" i="7"/>
  <c r="I137" i="7"/>
  <c r="H137" i="7"/>
  <c r="G137" i="7"/>
  <c r="F137" i="7"/>
  <c r="E137" i="7"/>
  <c r="D137" i="7"/>
  <c r="F136" i="7"/>
  <c r="E136" i="7"/>
  <c r="D136" i="7"/>
  <c r="E135" i="7"/>
  <c r="D135" i="7"/>
  <c r="I128" i="7"/>
  <c r="H128" i="7"/>
  <c r="G128" i="7"/>
  <c r="F128" i="7"/>
  <c r="D128" i="7"/>
  <c r="E117" i="7"/>
  <c r="D117" i="7"/>
  <c r="C117" i="7"/>
  <c r="E80" i="7"/>
  <c r="E78" i="7"/>
  <c r="E77" i="7"/>
  <c r="I73" i="7"/>
  <c r="H73" i="7"/>
  <c r="G73" i="7"/>
  <c r="F73" i="7"/>
  <c r="D73" i="7"/>
  <c r="C73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2" i="7"/>
  <c r="E51" i="7"/>
  <c r="E50" i="7"/>
  <c r="E49" i="7"/>
  <c r="E48" i="7"/>
  <c r="E47" i="7"/>
  <c r="E46" i="7"/>
  <c r="E45" i="7"/>
  <c r="I44" i="7"/>
  <c r="H44" i="7"/>
  <c r="G44" i="7"/>
  <c r="F44" i="7"/>
  <c r="D44" i="7"/>
  <c r="C44" i="7"/>
  <c r="E43" i="7"/>
  <c r="E42" i="7"/>
  <c r="E41" i="7"/>
  <c r="I39" i="7"/>
  <c r="I72" i="7" s="1"/>
  <c r="I74" i="7" s="1"/>
  <c r="H39" i="7"/>
  <c r="G39" i="7"/>
  <c r="G72" i="7" s="1"/>
  <c r="G74" i="7" s="1"/>
  <c r="F39" i="7"/>
  <c r="D39" i="7"/>
  <c r="C39" i="7"/>
  <c r="C72" i="7" s="1"/>
  <c r="C74" i="7" s="1"/>
  <c r="D72" i="7" l="1"/>
  <c r="D74" i="7" s="1"/>
  <c r="E128" i="7"/>
  <c r="H72" i="7"/>
  <c r="H74" i="7" s="1"/>
  <c r="K44" i="7"/>
  <c r="E44" i="7"/>
  <c r="E72" i="7" s="1"/>
  <c r="E73" i="7"/>
  <c r="F72" i="7"/>
  <c r="F74" i="7" s="1"/>
  <c r="E74" i="7" l="1"/>
</calcChain>
</file>

<file path=xl/sharedStrings.xml><?xml version="1.0" encoding="utf-8"?>
<sst xmlns="http://schemas.openxmlformats.org/spreadsheetml/2006/main" count="510" uniqueCount="185">
  <si>
    <t>ПОГОДЖЕНО :</t>
  </si>
  <si>
    <t>ЗАТВЕРДЖЕНО :</t>
  </si>
  <si>
    <t>Додаток 1</t>
  </si>
  <si>
    <t>Керівник галузевого структурного підрозділу Чортківської міської ради</t>
  </si>
  <si>
    <t>Міський голова</t>
  </si>
  <si>
    <t>(посада керівника)</t>
  </si>
  <si>
    <t>(посада уповноваженої особи)</t>
  </si>
  <si>
    <t>Ірина МАЦЕВКО</t>
  </si>
  <si>
    <t xml:space="preserve"> </t>
  </si>
  <si>
    <t xml:space="preserve">                               Володимир ШМАТЬКО</t>
  </si>
  <si>
    <t>М. П. (підпис, ініціали, прізвище)</t>
  </si>
  <si>
    <t>дата</t>
  </si>
  <si>
    <t>х</t>
  </si>
  <si>
    <t>Уточнений</t>
  </si>
  <si>
    <t>Змінений</t>
  </si>
  <si>
    <t>зробити позначку "Х"</t>
  </si>
  <si>
    <t>Рік</t>
  </si>
  <si>
    <t>Коди</t>
  </si>
  <si>
    <t xml:space="preserve">Назва підприємства  </t>
  </si>
  <si>
    <t>КП "Чортків дім"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</si>
  <si>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</si>
  <si>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</si>
  <si>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</si>
  <si>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</si>
  <si>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</si>
  <si>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м.Чортків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</si>
  <si>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</si>
  <si>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</si>
  <si>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Міська рада</t>
  </si>
  <si>
    <t>за СПОДУ</t>
  </si>
  <si>
    <t xml:space="preserve">Галузь     </t>
  </si>
  <si>
    <t>за ЗКГНГ</t>
  </si>
  <si>
    <t xml:space="preserve">Вид економічної діяльності    </t>
  </si>
  <si>
    <t>Комплексне обслуговування об'єктів</t>
  </si>
  <si>
    <t xml:space="preserve">за КВЕД  </t>
  </si>
  <si>
    <t>81.10</t>
  </si>
  <si>
    <t xml:space="preserve">Одиниця виміру </t>
  </si>
  <si>
    <t>тис. грн.</t>
  </si>
  <si>
    <t>Форма власності</t>
  </si>
  <si>
    <t>Комунальна</t>
  </si>
  <si>
    <t>Середньооблікова кількість штатних працівників</t>
  </si>
  <si>
    <t>Стандарти звітності П(с)БОУ</t>
  </si>
  <si>
    <t xml:space="preserve">Місцезнаходження  </t>
  </si>
  <si>
    <t>вул.Сонячна,7 м.Чортків</t>
  </si>
  <si>
    <t>Стандарти звітності МСФЗ</t>
  </si>
  <si>
    <t xml:space="preserve">Телефон </t>
  </si>
  <si>
    <t>(03552)20894</t>
  </si>
  <si>
    <t>Прізвище та ініціали керівника</t>
  </si>
  <si>
    <t>Олійник Г.В.</t>
  </si>
  <si>
    <t>Найменування показника</t>
  </si>
  <si>
    <t xml:space="preserve">Код рядка </t>
  </si>
  <si>
    <t>У тому числі за кварталами планового року</t>
  </si>
  <si>
    <t xml:space="preserve">І  </t>
  </si>
  <si>
    <t xml:space="preserve">ІІ  </t>
  </si>
  <si>
    <t xml:space="preserve">ІІІ  </t>
  </si>
  <si>
    <t xml:space="preserve">ІV </t>
  </si>
  <si>
    <r>
      <rPr>
        <b/>
        <sz val="14"/>
        <color indexed="62"/>
        <rFont val="Times New Roman"/>
        <family val="1"/>
        <charset val="204"/>
      </rPr>
      <t>I.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62"/>
        <rFont val="Times New Roman"/>
        <family val="1"/>
        <charset val="204"/>
      </rPr>
      <t>Доходи і витрати від операційної діяльності</t>
    </r>
  </si>
  <si>
    <t>Дохід з місцевого бюджету за цільовим призначенням (програми та заходи за рахунок  фінансування та інших надходжень з місцевого бюджету), всього</t>
  </si>
  <si>
    <t>з них: з місцевого бюджету по програмах</t>
  </si>
  <si>
    <t xml:space="preserve"> інших надходжень з місцевого бюджету</t>
  </si>
  <si>
    <t>….</t>
  </si>
  <si>
    <t>За рахунок надходжень з державного бюджету</t>
  </si>
  <si>
    <t>За рахунок власних надходжень, що надійшли до КП з них:</t>
  </si>
  <si>
    <t xml:space="preserve"> надходження за платні послуги, що надаються КП згідно з їх основною діяльністю, (Шлюб за добу)</t>
  </si>
  <si>
    <t>надходження КП від додаткової (господарської) діяльності</t>
  </si>
  <si>
    <t>надходження КП за оренду майна та відшкодування витрат на обслуговування внітрішньобудинкових мереж</t>
  </si>
  <si>
    <t>надходження підприємству від реалізації в установленому порядку майна (крім нерухомого майна)</t>
  </si>
  <si>
    <t>надходження КП благодійних внесків, грантів та дарунків</t>
  </si>
  <si>
    <t>надходження КП від підприємств, організацій, фізичних осіб та від інших</t>
  </si>
  <si>
    <t>Інші надходження не заборонені законодавством (розшифрування)</t>
  </si>
  <si>
    <t>Видатки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</si>
  <si>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</si>
  <si>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</si>
  <si>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</si>
  <si>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</si>
  <si>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</si>
  <si>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</si>
  <si>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</si>
  <si>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</si>
  <si>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</si>
  <si>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</si>
  <si>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</si>
  <si>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</si>
  <si>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</si>
  <si>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інших необоротних матеріальних активів</t>
  </si>
  <si>
    <t>Інші видатки, у т.ч.</t>
  </si>
  <si>
    <t>амортизація</t>
  </si>
  <si>
    <t>Резервний фонд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</si>
  <si>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</si>
  <si>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</si>
  <si>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</si>
  <si>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</si>
  <si>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</si>
  <si>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</si>
  <si>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</si>
  <si>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</si>
  <si>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</si>
  <si>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</si>
  <si>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</si>
  <si>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доходи з державного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</si>
  <si>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</si>
  <si>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</si>
  <si>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</si>
  <si>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</si>
  <si>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</si>
  <si>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</si>
  <si>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</si>
  <si>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Вартість основних засобів</t>
  </si>
  <si>
    <t>IV.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</si>
  <si>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</si>
  <si>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</si>
  <si>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</si>
  <si>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</si>
  <si>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</si>
  <si>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</si>
  <si>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>Інші витрати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</si>
  <si>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</si>
  <si>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</si>
  <si>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</si>
  <si>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продукції (товарів, робіт, послуг)</t>
  </si>
  <si>
    <t>Коефіцієнт зносу основних засобів</t>
  </si>
  <si>
    <t>VІ.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</si>
  <si>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</si>
  <si>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</si>
  <si>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</si>
  <si>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</si>
  <si>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</si>
  <si>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</si>
  <si>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</si>
  <si>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Керівник</t>
  </si>
  <si>
    <t>Інженери</t>
  </si>
  <si>
    <t>Адміністративно-управлінський персонал</t>
  </si>
  <si>
    <t>Робітничий персонал</t>
  </si>
  <si>
    <t>Інший персонал</t>
  </si>
  <si>
    <t>Фонд оплати праці, у т.ч.:</t>
  </si>
  <si>
    <t>Іженери</t>
  </si>
  <si>
    <t>Середньомісячні витрати на оплату праці одного працівника, у т.ч.:</t>
  </si>
  <si>
    <t>Заборгованість за заробітною платою, у т.ч.:</t>
  </si>
  <si>
    <r>
      <t>Начальник</t>
    </r>
    <r>
      <rPr>
        <sz val="14"/>
        <rFont val="Times New Roman"/>
        <family val="1"/>
        <charset val="204"/>
      </rPr>
      <t>___________________</t>
    </r>
  </si>
  <si>
    <t>_________________________</t>
  </si>
  <si>
    <t>Г.В. Олійник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</si>
  <si>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</si>
  <si>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</si>
  <si>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</si>
  <si>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r>
      <t xml:space="preserve">В. о. головного бухгалтера </t>
    </r>
    <r>
      <rPr>
        <sz val="14"/>
        <rFont val="Times New Roman"/>
        <family val="1"/>
        <charset val="204"/>
      </rPr>
      <t>___________________</t>
    </r>
  </si>
  <si>
    <t>І.М. Дубик</t>
  </si>
  <si>
    <t>Затверджую</t>
  </si>
  <si>
    <t xml:space="preserve">                                       Міський голова </t>
  </si>
  <si>
    <t>Володимир ШМАТЬКО</t>
  </si>
  <si>
    <t>Рік  202_</t>
  </si>
  <si>
    <t xml:space="preserve">Підприємство  </t>
  </si>
  <si>
    <t>м. Чортків</t>
  </si>
  <si>
    <t xml:space="preserve">Орган державного управління   </t>
  </si>
  <si>
    <t>Комплексне обслуговування обєктів</t>
  </si>
  <si>
    <t xml:space="preserve">за  КВЕД  </t>
  </si>
  <si>
    <t>Одиниця виміру</t>
  </si>
  <si>
    <t>тис.грн.</t>
  </si>
  <si>
    <t>комунальна</t>
  </si>
  <si>
    <t>Штатна чисельність працівників</t>
  </si>
  <si>
    <t>Місцезнаходження</t>
  </si>
  <si>
    <t>вул. Сонячна, 7 м. Чортків</t>
  </si>
  <si>
    <t xml:space="preserve">Прізвище та ініціали керівника  </t>
  </si>
  <si>
    <t>Факт наростаючим підсумком з початку року</t>
  </si>
  <si>
    <t>план</t>
  </si>
  <si>
    <t>факт</t>
  </si>
  <si>
    <t>виконання,%</t>
  </si>
  <si>
    <t>надходження КП за оренду майна</t>
  </si>
  <si>
    <t>-</t>
  </si>
  <si>
    <r>
      <t xml:space="preserve">Керівник </t>
    </r>
    <r>
      <rPr>
        <sz val="14"/>
        <rFont val="Times New Roman"/>
        <family val="1"/>
        <charset val="204"/>
      </rPr>
      <t>__</t>
    </r>
    <r>
      <rPr>
        <u/>
        <sz val="14"/>
        <rFont val="Times New Roman"/>
        <family val="1"/>
        <charset val="204"/>
      </rPr>
      <t xml:space="preserve">      </t>
    </r>
    <r>
      <rPr>
        <sz val="14"/>
        <rFont val="Times New Roman"/>
        <family val="1"/>
        <charset val="204"/>
      </rPr>
      <t>___________________</t>
    </r>
  </si>
  <si>
    <r>
      <t xml:space="preserve">в.о. головного бухгалтера </t>
    </r>
    <r>
      <rPr>
        <sz val="14"/>
        <rFont val="Times New Roman"/>
        <family val="1"/>
        <charset val="204"/>
      </rPr>
      <t>__</t>
    </r>
    <r>
      <rPr>
        <u/>
        <sz val="14"/>
        <rFont val="Times New Roman"/>
        <family val="1"/>
        <charset val="204"/>
      </rPr>
      <t xml:space="preserve">      </t>
    </r>
    <r>
      <rPr>
        <sz val="14"/>
        <rFont val="Times New Roman"/>
        <family val="1"/>
        <charset val="204"/>
      </rPr>
      <t>___________________</t>
    </r>
  </si>
  <si>
    <t>Списана безнадійна дебіторська заборгованість</t>
  </si>
  <si>
    <t>Проєкт</t>
  </si>
  <si>
    <r>
      <t xml:space="preserve">ФІНАНСОВИЙ ПЛАН ПІДПРИЄМСТВА НА  </t>
    </r>
    <r>
      <rPr>
        <b/>
        <u/>
        <sz val="14"/>
        <rFont val="Times New Roman"/>
        <family val="1"/>
        <charset val="204"/>
      </rPr>
      <t xml:space="preserve"> 2025</t>
    </r>
    <r>
      <rPr>
        <b/>
        <sz val="14"/>
        <rFont val="Times New Roman"/>
        <family val="1"/>
        <charset val="204"/>
      </rPr>
      <t xml:space="preserve">  рік</t>
    </r>
  </si>
  <si>
    <t>Факт минулого року 2023</t>
  </si>
  <si>
    <t>Фінансовий план поточного року (затверджений зі змінами) 2024</t>
  </si>
  <si>
    <t>Плановий рік  (усього)2025</t>
  </si>
  <si>
    <t>минулий рік 24</t>
  </si>
  <si>
    <t>поточний рік 25</t>
  </si>
  <si>
    <r>
      <t xml:space="preserve">Звітний період </t>
    </r>
    <r>
      <rPr>
        <u/>
        <sz val="14"/>
        <rFont val="Times New Roman"/>
        <family val="1"/>
        <charset val="204"/>
      </rPr>
      <t>(квартал,</t>
    </r>
    <r>
      <rPr>
        <sz val="14"/>
        <rFont val="Times New Roman"/>
        <family val="1"/>
        <charset val="204"/>
      </rPr>
      <t xml:space="preserve"> рік)</t>
    </r>
  </si>
  <si>
    <t>I. Доходи і витрати від операційної діяльності</t>
  </si>
  <si>
    <t>ЗВІТ ПРО ВИКОНАННЯ ФІНАНСОВОГО ПЛАНУ ПІДПРИЄМСТВА за IV квартал  2025 року</t>
  </si>
  <si>
    <r>
      <t xml:space="preserve">Звітний період (квартал, </t>
    </r>
    <r>
      <rPr>
        <u/>
        <sz val="14"/>
        <rFont val="Times New Roman"/>
        <family val="1"/>
        <charset val="204"/>
      </rPr>
      <t>рік)</t>
    </r>
  </si>
  <si>
    <t>ЗВІТ ПРО ВИКОНАННЯ ФІНАНСОВОГО ПЛАНУ ПІДПРИЄМСТВА за 2025 рік</t>
  </si>
  <si>
    <t>Додаток 4</t>
  </si>
  <si>
    <t>Додаток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</si>
</sst>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_);_(* \(#,##0.0\);_(* &quot;-&quot;_);_(@_)"/>
    <numFmt numFmtId="166" formatCode="_(* #,##0.00_);_(* \(#,##0.00\);_(* &quot;-&quot;_);_(@_)"/>
    <numFmt numFmtId="167" formatCode="0.00;[Red]0.00"/>
    <numFmt numFmtId="168" formatCode="#,##0.0"/>
    <numFmt numFmtId="169" formatCode="_-* #,##0.00\ _г_р_н_._-;\-* #,##0.00\ _г_р_н_._-;_-* &quot;-&quot;??\ _г_р_н_._-;_-@_-"/>
    <numFmt numFmtId="170" formatCode="###\ ##0.000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_-* #,##0.00_₴_-;\-* #,##0.00_₴_-;_-* &quot;-&quot;??_₴_-;_-@_-"/>
    <numFmt numFmtId="174" formatCode="#,##0.00&quot;р.&quot;;\-#,##0.00&quot;р.&quot;"/>
    <numFmt numFmtId="175" formatCode="#,##0.0_ ;[Red]\-#,##0.0\ "/>
    <numFmt numFmtId="176" formatCode="_-* #,##0.00_р_._-;\-* #,##0.00_р_._-;_-* &quot;-&quot;??_р_._-;_-@_-"/>
    <numFmt numFmtId="177" formatCode="#,##0&quot;р.&quot;;[Red]\-#,##0&quot;р.&quot;"/>
    <numFmt numFmtId="178" formatCode="0.0;\(0.0\);\ ;\-"/>
    <numFmt numFmtId="179" formatCode="#,##0.00\ _₴"/>
  </numFmts>
  <fonts count="8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6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indexed="62"/>
      <name val="Times New Roman"/>
      <family val="1"/>
      <charset val="204"/>
    </font>
    <font>
      <strike/>
      <sz val="14"/>
      <color indexed="10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trike/>
      <sz val="14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3">
    <xf numFmtId="0" fontId="0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12" borderId="0" applyNumberFormat="0" applyBorder="0" applyAlignment="0" applyProtection="0"/>
    <xf numFmtId="0" fontId="19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11" applyNumberFormat="0" applyAlignment="0" applyProtection="0"/>
    <xf numFmtId="0" fontId="25" fillId="22" borderId="1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9" fontId="27" fillId="0" borderId="0" applyFont="0" applyFill="0" applyBorder="0" applyAlignment="0" applyProtection="0"/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29" fillId="0" borderId="0" applyAlignment="0">
      <alignment wrapText="1"/>
    </xf>
    <xf numFmtId="0" fontId="30" fillId="5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8" borderId="11" applyNumberFormat="0" applyAlignment="0" applyProtection="0"/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36" fillId="2" borderId="16">
      <alignment horizontal="left" vertical="center"/>
      <protection locked="0"/>
    </xf>
    <xf numFmtId="49" fontId="36" fillId="2" borderId="16">
      <alignment horizontal="left" vertical="center"/>
    </xf>
    <xf numFmtId="4" fontId="36" fillId="2" borderId="16">
      <alignment horizontal="right" vertical="center"/>
      <protection locked="0"/>
    </xf>
    <xf numFmtId="4" fontId="36" fillId="2" borderId="16">
      <alignment horizontal="right" vertical="center"/>
    </xf>
    <xf numFmtId="4" fontId="37" fillId="2" borderId="16">
      <alignment horizontal="right" vertical="center"/>
      <protection locked="0"/>
    </xf>
    <xf numFmtId="49" fontId="38" fillId="2" borderId="3">
      <alignment horizontal="left" vertical="center"/>
      <protection locked="0"/>
    </xf>
    <xf numFmtId="49" fontId="38" fillId="2" borderId="3">
      <alignment horizontal="left" vertical="center"/>
    </xf>
    <xf numFmtId="49" fontId="39" fillId="2" borderId="3">
      <alignment horizontal="left" vertical="center"/>
      <protection locked="0"/>
    </xf>
    <xf numFmtId="49" fontId="39" fillId="2" borderId="3">
      <alignment horizontal="left" vertical="center"/>
    </xf>
    <xf numFmtId="4" fontId="38" fillId="2" borderId="3">
      <alignment horizontal="right" vertical="center"/>
      <protection locked="0"/>
    </xf>
    <xf numFmtId="4" fontId="38" fillId="2" borderId="3">
      <alignment horizontal="right" vertical="center"/>
    </xf>
    <xf numFmtId="4" fontId="40" fillId="2" borderId="3">
      <alignment horizontal="right" vertical="center"/>
      <protection locked="0"/>
    </xf>
    <xf numFmtId="49" fontId="26" fillId="2" borderId="3">
      <alignment horizontal="left" vertical="center"/>
      <protection locked="0"/>
    </xf>
    <xf numFmtId="49" fontId="26" fillId="2" borderId="3">
      <alignment horizontal="left" vertical="center"/>
      <protection locked="0"/>
    </xf>
    <xf numFmtId="49" fontId="26" fillId="2" borderId="3">
      <alignment horizontal="left" vertical="center"/>
    </xf>
    <xf numFmtId="49" fontId="26" fillId="2" borderId="3">
      <alignment horizontal="left" vertical="center"/>
    </xf>
    <xf numFmtId="49" fontId="37" fillId="2" borderId="3">
      <alignment horizontal="left" vertical="center"/>
      <protection locked="0"/>
    </xf>
    <xf numFmtId="49" fontId="37" fillId="2" borderId="3">
      <alignment horizontal="left" vertical="center"/>
    </xf>
    <xf numFmtId="4" fontId="26" fillId="2" borderId="3">
      <alignment horizontal="right" vertical="center"/>
      <protection locked="0"/>
    </xf>
    <xf numFmtId="4" fontId="26" fillId="2" borderId="3">
      <alignment horizontal="right" vertical="center"/>
      <protection locked="0"/>
    </xf>
    <xf numFmtId="4" fontId="26" fillId="2" borderId="3">
      <alignment horizontal="right" vertical="center"/>
    </xf>
    <xf numFmtId="4" fontId="26" fillId="2" borderId="3">
      <alignment horizontal="right" vertical="center"/>
    </xf>
    <xf numFmtId="4" fontId="37" fillId="2" borderId="3">
      <alignment horizontal="right" vertical="center"/>
      <protection locked="0"/>
    </xf>
    <xf numFmtId="49" fontId="41" fillId="2" borderId="3">
      <alignment horizontal="left" vertical="center"/>
      <protection locked="0"/>
    </xf>
    <xf numFmtId="49" fontId="41" fillId="2" borderId="3">
      <alignment horizontal="left" vertical="center"/>
    </xf>
    <xf numFmtId="49" fontId="42" fillId="2" borderId="3">
      <alignment horizontal="left" vertical="center"/>
      <protection locked="0"/>
    </xf>
    <xf numFmtId="49" fontId="42" fillId="2" borderId="3">
      <alignment horizontal="left" vertical="center"/>
    </xf>
    <xf numFmtId="4" fontId="41" fillId="2" borderId="3">
      <alignment horizontal="right" vertical="center"/>
      <protection locked="0"/>
    </xf>
    <xf numFmtId="4" fontId="41" fillId="2" borderId="3">
      <alignment horizontal="right" vertical="center"/>
    </xf>
    <xf numFmtId="4" fontId="43" fillId="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48" fillId="0" borderId="17" applyNumberFormat="0" applyFill="0" applyAlignment="0" applyProtection="0"/>
    <xf numFmtId="0" fontId="49" fillId="23" borderId="0" applyNumberFormat="0" applyBorder="0" applyAlignment="0" applyProtection="0"/>
    <xf numFmtId="0" fontId="27" fillId="0" borderId="0"/>
    <xf numFmtId="0" fontId="27" fillId="0" borderId="0"/>
    <xf numFmtId="0" fontId="2" fillId="24" borderId="18" applyNumberFormat="0" applyFont="0" applyAlignment="0" applyProtection="0"/>
    <xf numFmtId="4" fontId="50" fillId="25" borderId="3">
      <alignment horizontal="right" vertical="center"/>
      <protection locked="0"/>
    </xf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0" fontId="51" fillId="21" borderId="19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52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54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55" fillId="8" borderId="11" applyNumberFormat="0" applyAlignment="0" applyProtection="0"/>
    <xf numFmtId="0" fontId="35" fillId="8" borderId="11" applyNumberFormat="0" applyAlignment="0" applyProtection="0"/>
    <xf numFmtId="0" fontId="56" fillId="21" borderId="19" applyNumberFormat="0" applyAlignment="0" applyProtection="0"/>
    <xf numFmtId="0" fontId="51" fillId="21" borderId="19" applyNumberFormat="0" applyAlignment="0" applyProtection="0"/>
    <xf numFmtId="0" fontId="57" fillId="21" borderId="11" applyNumberFormat="0" applyAlignment="0" applyProtection="0"/>
    <xf numFmtId="0" fontId="24" fillId="21" borderId="11" applyNumberFormat="0" applyAlignment="0" applyProtection="0"/>
    <xf numFmtId="171" fontId="27" fillId="0" borderId="0" applyFont="0" applyFill="0" applyBorder="0" applyAlignment="0" applyProtection="0"/>
    <xf numFmtId="0" fontId="58" fillId="0" borderId="13" applyNumberFormat="0" applyFill="0" applyAlignment="0" applyProtection="0"/>
    <xf numFmtId="0" fontId="31" fillId="0" borderId="13" applyNumberFormat="0" applyFill="0" applyAlignment="0" applyProtection="0"/>
    <xf numFmtId="0" fontId="59" fillId="0" borderId="14" applyNumberFormat="0" applyFill="0" applyAlignment="0" applyProtection="0"/>
    <xf numFmtId="0" fontId="32" fillId="0" borderId="14" applyNumberFormat="0" applyFill="0" applyAlignment="0" applyProtection="0"/>
    <xf numFmtId="0" fontId="60" fillId="0" borderId="15" applyNumberFormat="0" applyFill="0" applyAlignment="0" applyProtection="0"/>
    <xf numFmtId="0" fontId="3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1" fillId="0" borderId="20" applyNumberFormat="0" applyFill="0" applyAlignment="0" applyProtection="0"/>
    <xf numFmtId="0" fontId="53" fillId="0" borderId="20" applyNumberFormat="0" applyFill="0" applyAlignment="0" applyProtection="0"/>
    <xf numFmtId="0" fontId="62" fillId="22" borderId="12" applyNumberFormat="0" applyAlignment="0" applyProtection="0"/>
    <xf numFmtId="0" fontId="25" fillId="22" borderId="12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3" fillId="23" borderId="0" applyNumberFormat="0" applyBorder="0" applyAlignment="0" applyProtection="0"/>
    <xf numFmtId="0" fontId="4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7" fillId="0" borderId="0"/>
    <xf numFmtId="0" fontId="2" fillId="0" borderId="0"/>
    <xf numFmtId="0" fontId="27" fillId="0" borderId="0"/>
    <xf numFmtId="0" fontId="27" fillId="0" borderId="0" applyNumberFormat="0" applyFont="0" applyFill="0" applyBorder="0" applyAlignment="0" applyProtection="0">
      <alignment vertical="top"/>
    </xf>
    <xf numFmtId="0" fontId="27" fillId="0" borderId="0" applyNumberFormat="0" applyFont="0" applyFill="0" applyBorder="0" applyAlignment="0" applyProtection="0">
      <alignment vertical="top"/>
    </xf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66" fillId="4" borderId="0" applyNumberFormat="0" applyBorder="0" applyAlignment="0" applyProtection="0"/>
    <xf numFmtId="0" fontId="23" fillId="4" borderId="0" applyNumberFormat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8" fillId="24" borderId="18" applyNumberFormat="0" applyFont="0" applyAlignment="0" applyProtection="0"/>
    <xf numFmtId="0" fontId="27" fillId="24" borderId="1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9" fillId="0" borderId="17" applyNumberFormat="0" applyFill="0" applyAlignment="0" applyProtection="0"/>
    <xf numFmtId="0" fontId="48" fillId="0" borderId="17" applyNumberFormat="0" applyFill="0" applyAlignment="0" applyProtection="0"/>
    <xf numFmtId="0" fontId="1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4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73" fillId="5" borderId="0" applyNumberFormat="0" applyBorder="0" applyAlignment="0" applyProtection="0"/>
    <xf numFmtId="0" fontId="30" fillId="5" borderId="0" applyNumberFormat="0" applyBorder="0" applyAlignment="0" applyProtection="0"/>
    <xf numFmtId="178" fontId="74" fillId="2" borderId="21" applyFill="0" applyBorder="0">
      <alignment horizontal="center" vertical="center" wrapText="1"/>
      <protection locked="0"/>
    </xf>
    <xf numFmtId="170" fontId="75" fillId="0" borderId="0">
      <alignment wrapText="1"/>
    </xf>
    <xf numFmtId="170" fontId="29" fillId="0" borderId="0">
      <alignment wrapText="1"/>
    </xf>
  </cellStyleXfs>
  <cellXfs count="162">
    <xf numFmtId="0" fontId="0" fillId="0" borderId="0" xfId="0"/>
    <xf numFmtId="0" fontId="6" fillId="0" borderId="0" xfId="228" applyFont="1"/>
    <xf numFmtId="0" fontId="3" fillId="0" borderId="0" xfId="228" applyFont="1"/>
    <xf numFmtId="0" fontId="3" fillId="0" borderId="0" xfId="228" applyFont="1" applyAlignment="1">
      <alignment vertical="center"/>
    </xf>
    <xf numFmtId="0" fontId="76" fillId="0" borderId="0" xfId="228" applyFont="1"/>
    <xf numFmtId="0" fontId="6" fillId="0" borderId="0" xfId="228" applyFont="1" applyAlignment="1">
      <alignment vertical="center"/>
    </xf>
    <xf numFmtId="0" fontId="7" fillId="0" borderId="0" xfId="228" applyFont="1" applyAlignment="1">
      <alignment vertical="center"/>
    </xf>
    <xf numFmtId="0" fontId="7" fillId="0" borderId="3" xfId="228" applyFont="1" applyBorder="1" applyAlignment="1">
      <alignment vertical="center" wrapText="1"/>
    </xf>
    <xf numFmtId="0" fontId="3" fillId="0" borderId="4" xfId="228" applyFont="1" applyBorder="1" applyAlignment="1">
      <alignment horizontal="left" vertical="center" wrapText="1"/>
    </xf>
    <xf numFmtId="0" fontId="9" fillId="0" borderId="0" xfId="228" applyFont="1" applyAlignment="1">
      <alignment horizontal="center" vertical="center" wrapText="1"/>
    </xf>
    <xf numFmtId="0" fontId="7" fillId="0" borderId="0" xfId="228" applyFont="1" applyAlignment="1">
      <alignment horizontal="center" vertical="center" wrapText="1"/>
    </xf>
    <xf numFmtId="0" fontId="7" fillId="0" borderId="3" xfId="228" applyFont="1" applyBorder="1" applyAlignment="1">
      <alignment horizontal="center" vertical="center" wrapText="1" shrinkToFit="1"/>
    </xf>
    <xf numFmtId="0" fontId="7" fillId="0" borderId="3" xfId="228" applyFont="1" applyBorder="1" applyAlignment="1">
      <alignment horizontal="left" vertical="center" wrapText="1"/>
    </xf>
    <xf numFmtId="0" fontId="7" fillId="0" borderId="3" xfId="228" quotePrefix="1" applyFont="1" applyBorder="1" applyAlignment="1">
      <alignment horizontal="center" vertical="center"/>
    </xf>
    <xf numFmtId="165" fontId="7" fillId="0" borderId="3" xfId="228" applyNumberFormat="1" applyFont="1" applyBorder="1" applyAlignment="1">
      <alignment horizontal="center" vertical="center" wrapText="1"/>
    </xf>
    <xf numFmtId="165" fontId="9" fillId="0" borderId="3" xfId="228" applyNumberFormat="1" applyFont="1" applyBorder="1" applyAlignment="1">
      <alignment horizontal="center" vertical="center" wrapText="1"/>
    </xf>
    <xf numFmtId="0" fontId="11" fillId="0" borderId="0" xfId="228" applyFont="1" applyAlignment="1">
      <alignment vertical="center"/>
    </xf>
    <xf numFmtId="0" fontId="9" fillId="0" borderId="0" xfId="228" applyFont="1" applyAlignment="1">
      <alignment vertical="center"/>
    </xf>
    <xf numFmtId="164" fontId="7" fillId="0" borderId="3" xfId="228" applyNumberFormat="1" applyFont="1" applyBorder="1" applyAlignment="1">
      <alignment horizontal="left" vertical="center" wrapText="1"/>
    </xf>
    <xf numFmtId="164" fontId="7" fillId="0" borderId="3" xfId="228" applyNumberFormat="1" applyFont="1" applyBorder="1" applyAlignment="1">
      <alignment horizontal="center" vertical="center" wrapText="1"/>
    </xf>
    <xf numFmtId="164" fontId="14" fillId="0" borderId="3" xfId="228" applyNumberFormat="1" applyFont="1" applyBorder="1" applyAlignment="1">
      <alignment horizontal="center" vertical="center" wrapText="1"/>
    </xf>
    <xf numFmtId="0" fontId="7" fillId="0" borderId="3" xfId="228" applyFont="1" applyBorder="1" applyAlignment="1">
      <alignment vertical="top" wrapText="1"/>
    </xf>
    <xf numFmtId="0" fontId="7" fillId="0" borderId="3" xfId="228" applyFont="1" applyBorder="1" applyAlignment="1">
      <alignment vertical="top"/>
    </xf>
    <xf numFmtId="0" fontId="5" fillId="0" borderId="0" xfId="228" applyFont="1" applyAlignment="1">
      <alignment vertical="center"/>
    </xf>
    <xf numFmtId="0" fontId="7" fillId="0" borderId="3" xfId="228" applyFont="1" applyBorder="1" applyAlignment="1">
      <alignment horizontal="left" vertical="center" wrapText="1" indent="2"/>
    </xf>
    <xf numFmtId="165" fontId="14" fillId="0" borderId="3" xfId="228" applyNumberFormat="1" applyFont="1" applyBorder="1" applyAlignment="1">
      <alignment horizontal="center" vertical="center" wrapText="1"/>
    </xf>
    <xf numFmtId="0" fontId="77" fillId="0" borderId="3" xfId="228" applyFont="1" applyBorder="1" applyAlignment="1">
      <alignment horizontal="left" vertical="center" wrapText="1"/>
    </xf>
    <xf numFmtId="0" fontId="77" fillId="0" borderId="3" xfId="228" applyFont="1" applyBorder="1" applyAlignment="1">
      <alignment horizontal="left" vertical="center" wrapText="1" indent="2"/>
    </xf>
    <xf numFmtId="9" fontId="5" fillId="0" borderId="0" xfId="228" applyNumberFormat="1" applyFont="1" applyAlignment="1">
      <alignment vertical="center"/>
    </xf>
    <xf numFmtId="165" fontId="13" fillId="0" borderId="3" xfId="228" applyNumberFormat="1" applyFont="1" applyBorder="1" applyAlignment="1">
      <alignment horizontal="center" vertical="center" wrapText="1"/>
    </xf>
    <xf numFmtId="0" fontId="7" fillId="0" borderId="3" xfId="228" quotePrefix="1" applyFont="1" applyBorder="1" applyAlignment="1">
      <alignment horizontal="center" vertical="center" wrapText="1"/>
    </xf>
    <xf numFmtId="0" fontId="7" fillId="0" borderId="3" xfId="228" applyFont="1" applyBorder="1" applyAlignment="1">
      <alignment horizontal="center" vertical="center" wrapText="1"/>
    </xf>
    <xf numFmtId="0" fontId="77" fillId="2" borderId="3" xfId="228" applyFont="1" applyFill="1" applyBorder="1" applyAlignment="1">
      <alignment horizontal="left" vertical="center" wrapText="1"/>
    </xf>
    <xf numFmtId="0" fontId="7" fillId="0" borderId="3" xfId="228" applyFont="1" applyBorder="1" applyAlignment="1">
      <alignment horizontal="center" vertical="center"/>
    </xf>
    <xf numFmtId="0" fontId="16" fillId="0" borderId="0" xfId="228" applyFont="1" applyAlignment="1">
      <alignment vertical="center"/>
    </xf>
    <xf numFmtId="0" fontId="80" fillId="0" borderId="0" xfId="228" applyFont="1" applyAlignment="1">
      <alignment vertical="center"/>
    </xf>
    <xf numFmtId="0" fontId="81" fillId="0" borderId="3" xfId="228" applyFont="1" applyBorder="1" applyAlignment="1">
      <alignment horizontal="center" vertical="center" wrapText="1"/>
    </xf>
    <xf numFmtId="0" fontId="9" fillId="0" borderId="3" xfId="228" applyFont="1" applyBorder="1" applyAlignment="1">
      <alignment vertical="center" wrapText="1"/>
    </xf>
    <xf numFmtId="165" fontId="9" fillId="0" borderId="3" xfId="228" applyNumberFormat="1" applyFont="1" applyBorder="1" applyAlignment="1">
      <alignment vertical="center" wrapText="1"/>
    </xf>
    <xf numFmtId="0" fontId="9" fillId="0" borderId="3" xfId="228" applyFont="1" applyBorder="1" applyAlignment="1">
      <alignment horizontal="center" vertical="center" wrapText="1"/>
    </xf>
    <xf numFmtId="166" fontId="7" fillId="0" borderId="3" xfId="228" applyNumberFormat="1" applyFont="1" applyBorder="1" applyAlignment="1">
      <alignment horizontal="center" vertical="center" wrapText="1"/>
    </xf>
    <xf numFmtId="166" fontId="7" fillId="0" borderId="3" xfId="228" applyNumberFormat="1" applyFont="1" applyBorder="1" applyAlignment="1">
      <alignment vertical="center" wrapText="1"/>
    </xf>
    <xf numFmtId="0" fontId="7" fillId="0" borderId="3" xfId="228" applyFont="1" applyBorder="1" applyAlignment="1">
      <alignment vertical="center"/>
    </xf>
    <xf numFmtId="0" fontId="7" fillId="0" borderId="0" xfId="228" applyFont="1" applyAlignment="1">
      <alignment horizontal="left" vertical="center" wrapText="1"/>
    </xf>
    <xf numFmtId="0" fontId="7" fillId="0" borderId="0" xfId="228" quotePrefix="1" applyFont="1" applyAlignment="1">
      <alignment horizontal="center" vertical="center"/>
    </xf>
    <xf numFmtId="164" fontId="7" fillId="0" borderId="0" xfId="228" applyNumberFormat="1" applyFont="1" applyAlignment="1">
      <alignment horizontal="center" vertical="center" wrapText="1"/>
    </xf>
    <xf numFmtId="0" fontId="7" fillId="0" borderId="0" xfId="228" applyFont="1" applyAlignment="1">
      <alignment horizontal="center" vertical="center"/>
    </xf>
    <xf numFmtId="168" fontId="7" fillId="0" borderId="0" xfId="228" applyNumberFormat="1" applyFont="1" applyAlignment="1">
      <alignment horizontal="center" vertical="center" wrapText="1"/>
    </xf>
    <xf numFmtId="168" fontId="7" fillId="0" borderId="0" xfId="228" applyNumberFormat="1" applyFont="1" applyAlignment="1">
      <alignment horizontal="right" vertical="center" wrapText="1"/>
    </xf>
    <xf numFmtId="0" fontId="9" fillId="0" borderId="0" xfId="228" applyFont="1" applyAlignment="1">
      <alignment horizontal="left" vertical="center" wrapText="1"/>
    </xf>
    <xf numFmtId="168" fontId="9" fillId="0" borderId="0" xfId="228" applyNumberFormat="1" applyFont="1" applyAlignment="1">
      <alignment horizontal="center" vertical="center" wrapText="1"/>
    </xf>
    <xf numFmtId="168" fontId="9" fillId="0" borderId="0" xfId="228" applyNumberFormat="1" applyFont="1" applyAlignment="1">
      <alignment horizontal="right" vertical="center" wrapText="1"/>
    </xf>
    <xf numFmtId="0" fontId="7" fillId="0" borderId="0" xfId="228" applyFont="1" applyAlignment="1">
      <alignment vertical="center" wrapText="1"/>
    </xf>
    <xf numFmtId="166" fontId="7" fillId="0" borderId="3" xfId="0" applyNumberFormat="1" applyFont="1" applyBorder="1" applyAlignment="1">
      <alignment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4" fontId="7" fillId="28" borderId="3" xfId="228" applyNumberFormat="1" applyFont="1" applyFill="1" applyBorder="1" applyAlignment="1">
      <alignment horizontal="center" vertical="center" wrapText="1"/>
    </xf>
    <xf numFmtId="0" fontId="17" fillId="0" borderId="0" xfId="228" applyFont="1" applyAlignment="1">
      <alignment horizontal="left" vertical="center"/>
    </xf>
    <xf numFmtId="0" fontId="9" fillId="0" borderId="3" xfId="228" applyFont="1" applyBorder="1" applyAlignment="1">
      <alignment horizontal="left" vertical="center" wrapText="1"/>
    </xf>
    <xf numFmtId="0" fontId="9" fillId="0" borderId="0" xfId="228" applyFont="1" applyAlignment="1">
      <alignment horizontal="center" vertical="center"/>
    </xf>
    <xf numFmtId="0" fontId="4" fillId="0" borderId="0" xfId="228" applyFont="1" applyAlignment="1">
      <alignment vertical="center"/>
    </xf>
    <xf numFmtId="0" fontId="11" fillId="0" borderId="0" xfId="228" applyFont="1" applyAlignment="1">
      <alignment horizontal="center" vertical="center" wrapText="1"/>
    </xf>
    <xf numFmtId="165" fontId="5" fillId="0" borderId="3" xfId="228" applyNumberFormat="1" applyFont="1" applyBorder="1" applyAlignment="1">
      <alignment horizontal="center" vertical="center" wrapText="1"/>
    </xf>
    <xf numFmtId="164" fontId="5" fillId="0" borderId="3" xfId="228" applyNumberFormat="1" applyFont="1" applyBorder="1" applyAlignment="1">
      <alignment horizontal="center" vertical="center" wrapText="1"/>
    </xf>
    <xf numFmtId="165" fontId="11" fillId="0" borderId="3" xfId="228" applyNumberFormat="1" applyFont="1" applyBorder="1" applyAlignment="1">
      <alignment horizontal="center" vertical="center" wrapText="1"/>
    </xf>
    <xf numFmtId="168" fontId="5" fillId="0" borderId="0" xfId="228" applyNumberFormat="1" applyFont="1" applyAlignment="1">
      <alignment horizontal="right" vertical="center" wrapText="1"/>
    </xf>
    <xf numFmtId="0" fontId="82" fillId="0" borderId="0" xfId="228" applyFont="1"/>
    <xf numFmtId="0" fontId="4" fillId="0" borderId="0" xfId="228" applyFont="1"/>
    <xf numFmtId="0" fontId="82" fillId="0" borderId="0" xfId="228" applyFont="1" applyAlignment="1">
      <alignment vertical="center"/>
    </xf>
    <xf numFmtId="0" fontId="14" fillId="0" borderId="0" xfId="228" applyFont="1" applyAlignment="1">
      <alignment vertical="center"/>
    </xf>
    <xf numFmtId="0" fontId="3" fillId="0" borderId="1" xfId="228" applyFont="1" applyBorder="1"/>
    <xf numFmtId="0" fontId="82" fillId="0" borderId="1" xfId="228" applyFont="1" applyBorder="1"/>
    <xf numFmtId="0" fontId="3" fillId="0" borderId="2" xfId="228" applyFont="1" applyBorder="1" applyAlignment="1">
      <alignment horizontal="center" vertical="center"/>
    </xf>
    <xf numFmtId="0" fontId="3" fillId="0" borderId="2" xfId="228" applyFont="1" applyBorder="1" applyAlignment="1">
      <alignment horizontal="center"/>
    </xf>
    <xf numFmtId="0" fontId="14" fillId="0" borderId="0" xfId="228" applyFont="1" applyAlignment="1">
      <alignment horizontal="center" vertical="center"/>
    </xf>
    <xf numFmtId="0" fontId="5" fillId="0" borderId="0" xfId="228" applyFont="1" applyAlignment="1">
      <alignment horizontal="center" vertical="center"/>
    </xf>
    <xf numFmtId="0" fontId="7" fillId="0" borderId="4" xfId="228" applyFont="1" applyBorder="1" applyAlignment="1">
      <alignment vertical="center"/>
    </xf>
    <xf numFmtId="0" fontId="7" fillId="0" borderId="5" xfId="228" applyFont="1" applyBorder="1" applyAlignment="1">
      <alignment vertical="center" wrapText="1"/>
    </xf>
    <xf numFmtId="0" fontId="14" fillId="0" borderId="5" xfId="228" applyFont="1" applyBorder="1" applyAlignment="1">
      <alignment vertical="center" wrapText="1"/>
    </xf>
    <xf numFmtId="0" fontId="5" fillId="0" borderId="5" xfId="228" applyFont="1" applyBorder="1" applyAlignment="1">
      <alignment vertical="center" wrapText="1"/>
    </xf>
    <xf numFmtId="0" fontId="3" fillId="0" borderId="5" xfId="228" applyFont="1" applyBorder="1" applyAlignment="1">
      <alignment vertical="center" wrapText="1"/>
    </xf>
    <xf numFmtId="0" fontId="82" fillId="0" borderId="5" xfId="228" applyFont="1" applyBorder="1" applyAlignment="1">
      <alignment vertical="center" wrapText="1"/>
    </xf>
    <xf numFmtId="0" fontId="4" fillId="0" borderId="5" xfId="228" applyFont="1" applyBorder="1" applyAlignment="1">
      <alignment vertical="center" wrapText="1"/>
    </xf>
    <xf numFmtId="0" fontId="82" fillId="0" borderId="5" xfId="228" applyFont="1" applyBorder="1" applyAlignment="1">
      <alignment vertical="center"/>
    </xf>
    <xf numFmtId="0" fontId="14" fillId="0" borderId="6" xfId="228" applyFont="1" applyBorder="1" applyAlignment="1">
      <alignment vertical="center"/>
    </xf>
    <xf numFmtId="0" fontId="82" fillId="0" borderId="5" xfId="228" applyFont="1" applyBorder="1" applyAlignment="1">
      <alignment horizontal="left" vertical="center" wrapText="1"/>
    </xf>
    <xf numFmtId="0" fontId="82" fillId="0" borderId="5" xfId="228" applyFont="1" applyBorder="1" applyAlignment="1">
      <alignment horizontal="left" vertical="center"/>
    </xf>
    <xf numFmtId="0" fontId="13" fillId="0" borderId="0" xfId="228" applyFont="1" applyAlignment="1">
      <alignment horizontal="center" vertical="center" wrapText="1"/>
    </xf>
    <xf numFmtId="4" fontId="7" fillId="0" borderId="3" xfId="228" applyNumberFormat="1" applyFont="1" applyBorder="1" applyAlignment="1">
      <alignment horizontal="center" vertical="center" wrapText="1"/>
    </xf>
    <xf numFmtId="0" fontId="13" fillId="0" borderId="0" xfId="228" applyFont="1" applyAlignment="1">
      <alignment vertical="center"/>
    </xf>
    <xf numFmtId="2" fontId="7" fillId="0" borderId="3" xfId="228" applyNumberFormat="1" applyFont="1" applyBorder="1" applyAlignment="1">
      <alignment horizontal="center" vertical="center" wrapText="1"/>
    </xf>
    <xf numFmtId="4" fontId="13" fillId="0" borderId="0" xfId="228" applyNumberFormat="1" applyFont="1" applyAlignment="1">
      <alignment vertical="center"/>
    </xf>
    <xf numFmtId="2" fontId="9" fillId="0" borderId="3" xfId="228" applyNumberFormat="1" applyFont="1" applyBorder="1" applyAlignment="1">
      <alignment horizontal="center" vertical="center" wrapText="1"/>
    </xf>
    <xf numFmtId="0" fontId="7" fillId="2" borderId="3" xfId="228" applyFont="1" applyFill="1" applyBorder="1" applyAlignment="1">
      <alignment horizontal="left" vertical="center" wrapText="1"/>
    </xf>
    <xf numFmtId="0" fontId="15" fillId="0" borderId="0" xfId="228" applyFont="1" applyAlignment="1">
      <alignment vertical="center"/>
    </xf>
    <xf numFmtId="167" fontId="7" fillId="0" borderId="3" xfId="228" applyNumberFormat="1" applyFont="1" applyBorder="1" applyAlignment="1">
      <alignment horizontal="center" vertical="center" wrapText="1"/>
    </xf>
    <xf numFmtId="2" fontId="7" fillId="0" borderId="3" xfId="228" applyNumberFormat="1" applyFont="1" applyBorder="1" applyAlignment="1">
      <alignment horizontal="right" vertical="center" wrapText="1"/>
    </xf>
    <xf numFmtId="168" fontId="81" fillId="0" borderId="0" xfId="228" applyNumberFormat="1" applyFont="1" applyAlignment="1">
      <alignment vertical="center"/>
    </xf>
    <xf numFmtId="0" fontId="7" fillId="0" borderId="0" xfId="228" applyFont="1" applyAlignment="1">
      <alignment horizontal="left" vertical="center"/>
    </xf>
    <xf numFmtId="168" fontId="14" fillId="0" borderId="0" xfId="228" applyNumberFormat="1" applyFont="1" applyAlignment="1">
      <alignment horizontal="center" vertical="center" wrapText="1"/>
    </xf>
    <xf numFmtId="168" fontId="14" fillId="0" borderId="0" xfId="228" applyNumberFormat="1" applyFont="1" applyAlignment="1">
      <alignment horizontal="right" vertical="center" wrapText="1"/>
    </xf>
    <xf numFmtId="165" fontId="83" fillId="0" borderId="3" xfId="228" applyNumberFormat="1" applyFont="1" applyBorder="1" applyAlignment="1">
      <alignment horizontal="center" vertical="center" wrapText="1"/>
    </xf>
    <xf numFmtId="164" fontId="14" fillId="0" borderId="0" xfId="228" applyNumberFormat="1" applyFont="1" applyAlignment="1">
      <alignment horizontal="center" vertical="center" wrapText="1"/>
    </xf>
    <xf numFmtId="168" fontId="13" fillId="0" borderId="0" xfId="228" applyNumberFormat="1" applyFont="1" applyAlignment="1">
      <alignment horizontal="right" vertical="center" wrapText="1"/>
    </xf>
    <xf numFmtId="0" fontId="9" fillId="0" borderId="0" xfId="228" applyFont="1"/>
    <xf numFmtId="0" fontId="7" fillId="0" borderId="3" xfId="228" applyFont="1" applyBorder="1" applyAlignment="1">
      <alignment horizontal="center"/>
    </xf>
    <xf numFmtId="0" fontId="3" fillId="0" borderId="3" xfId="228" applyFont="1" applyBorder="1" applyAlignment="1">
      <alignment horizontal="center" vertical="center"/>
    </xf>
    <xf numFmtId="164" fontId="9" fillId="0" borderId="3" xfId="228" applyNumberFormat="1" applyFont="1" applyBorder="1" applyAlignment="1">
      <alignment horizontal="center" vertical="center" wrapText="1"/>
    </xf>
    <xf numFmtId="0" fontId="12" fillId="0" borderId="3" xfId="228" applyFont="1" applyBorder="1" applyAlignment="1">
      <alignment horizontal="left" vertical="center" wrapText="1"/>
    </xf>
    <xf numFmtId="0" fontId="13" fillId="0" borderId="3" xfId="228" applyFont="1" applyBorder="1" applyAlignment="1">
      <alignment horizontal="center" vertical="center" wrapText="1"/>
    </xf>
    <xf numFmtId="0" fontId="9" fillId="0" borderId="0" xfId="228" applyFont="1" applyAlignment="1">
      <alignment horizontal="center"/>
    </xf>
    <xf numFmtId="0" fontId="3" fillId="0" borderId="1" xfId="228" applyFont="1" applyBorder="1" applyAlignment="1">
      <alignment vertical="center"/>
    </xf>
    <xf numFmtId="0" fontId="7" fillId="0" borderId="7" xfId="228" applyFont="1" applyBorder="1" applyAlignment="1">
      <alignment vertical="center"/>
    </xf>
    <xf numFmtId="0" fontId="7" fillId="0" borderId="2" xfId="228" applyFont="1" applyBorder="1" applyAlignment="1">
      <alignment vertical="center"/>
    </xf>
    <xf numFmtId="0" fontId="7" fillId="0" borderId="8" xfId="228" applyFont="1" applyBorder="1" applyAlignment="1">
      <alignment vertical="center"/>
    </xf>
    <xf numFmtId="0" fontId="7" fillId="0" borderId="9" xfId="228" applyFont="1" applyBorder="1" applyAlignment="1">
      <alignment vertical="center"/>
    </xf>
    <xf numFmtId="0" fontId="7" fillId="0" borderId="1" xfId="228" applyFont="1" applyBorder="1" applyAlignment="1">
      <alignment vertical="center"/>
    </xf>
    <xf numFmtId="0" fontId="7" fillId="0" borderId="10" xfId="228" applyFont="1" applyBorder="1" applyAlignment="1">
      <alignment vertical="center"/>
    </xf>
    <xf numFmtId="0" fontId="3" fillId="0" borderId="3" xfId="228" applyFont="1" applyBorder="1" applyAlignment="1">
      <alignment horizontal="center" vertical="center" wrapText="1"/>
    </xf>
    <xf numFmtId="0" fontId="3" fillId="0" borderId="3" xfId="228" applyFont="1" applyBorder="1" applyAlignment="1">
      <alignment vertical="center" wrapText="1"/>
    </xf>
    <xf numFmtId="0" fontId="3" fillId="0" borderId="6" xfId="228" applyFont="1" applyBorder="1" applyAlignment="1">
      <alignment vertical="center" wrapText="1"/>
    </xf>
    <xf numFmtId="0" fontId="3" fillId="0" borderId="5" xfId="228" applyFont="1" applyBorder="1" applyAlignment="1">
      <alignment vertical="center"/>
    </xf>
    <xf numFmtId="0" fontId="3" fillId="0" borderId="6" xfId="228" applyFont="1" applyBorder="1" applyAlignment="1">
      <alignment vertical="center"/>
    </xf>
    <xf numFmtId="165" fontId="13" fillId="0" borderId="3" xfId="228" applyNumberFormat="1" applyFont="1" applyBorder="1" applyAlignment="1">
      <alignment vertical="center" wrapText="1"/>
    </xf>
    <xf numFmtId="179" fontId="7" fillId="0" borderId="3" xfId="228" applyNumberFormat="1" applyFont="1" applyBorder="1" applyAlignment="1">
      <alignment vertical="center" wrapText="1"/>
    </xf>
    <xf numFmtId="165" fontId="7" fillId="0" borderId="3" xfId="258" applyNumberFormat="1" applyFont="1" applyBorder="1" applyAlignment="1">
      <alignment horizontal="center" vertical="center" wrapText="1"/>
    </xf>
    <xf numFmtId="166" fontId="7" fillId="0" borderId="3" xfId="258" applyNumberFormat="1" applyFont="1" applyBorder="1" applyAlignment="1">
      <alignment vertical="center" wrapText="1"/>
    </xf>
    <xf numFmtId="0" fontId="12" fillId="0" borderId="3" xfId="228" applyFont="1" applyBorder="1" applyAlignment="1">
      <alignment horizontal="left" vertical="center" wrapText="1"/>
    </xf>
    <xf numFmtId="0" fontId="7" fillId="0" borderId="3" xfId="228" applyFont="1" applyBorder="1" applyAlignment="1">
      <alignment horizontal="center" vertical="center" wrapText="1"/>
    </xf>
    <xf numFmtId="0" fontId="9" fillId="0" borderId="3" xfId="228" applyFont="1" applyBorder="1" applyAlignment="1">
      <alignment horizontal="left" vertical="center" wrapText="1"/>
    </xf>
    <xf numFmtId="0" fontId="80" fillId="0" borderId="3" xfId="228" applyFont="1" applyBorder="1" applyAlignment="1">
      <alignment horizontal="center" vertical="center" wrapText="1"/>
    </xf>
    <xf numFmtId="0" fontId="12" fillId="2" borderId="3" xfId="228" applyFont="1" applyFill="1" applyBorder="1" applyAlignment="1">
      <alignment horizontal="left" vertical="center" wrapText="1"/>
    </xf>
    <xf numFmtId="0" fontId="12" fillId="0" borderId="3" xfId="228" applyFont="1" applyBorder="1" applyAlignment="1">
      <alignment horizontal="center" vertical="center" wrapText="1"/>
    </xf>
    <xf numFmtId="0" fontId="79" fillId="0" borderId="3" xfId="228" applyFont="1" applyBorder="1" applyAlignment="1">
      <alignment horizontal="center" vertical="center" wrapText="1"/>
    </xf>
    <xf numFmtId="0" fontId="9" fillId="0" borderId="3" xfId="228" applyFont="1" applyBorder="1" applyAlignment="1">
      <alignment horizontal="center" vertical="center" wrapText="1"/>
    </xf>
    <xf numFmtId="0" fontId="3" fillId="0" borderId="5" xfId="228" applyFont="1" applyBorder="1" applyAlignment="1">
      <alignment horizontal="left" vertical="center" wrapText="1"/>
    </xf>
    <xf numFmtId="0" fontId="3" fillId="0" borderId="4" xfId="228" applyFont="1" applyBorder="1" applyAlignment="1">
      <alignment horizontal="left" vertical="center"/>
    </xf>
    <xf numFmtId="0" fontId="3" fillId="0" borderId="6" xfId="228" applyFont="1" applyBorder="1" applyAlignment="1">
      <alignment horizontal="left" vertical="center"/>
    </xf>
    <xf numFmtId="0" fontId="9" fillId="0" borderId="0" xfId="228" applyFont="1" applyAlignment="1">
      <alignment horizontal="center" vertical="center"/>
    </xf>
    <xf numFmtId="0" fontId="7" fillId="0" borderId="3" xfId="228" applyFont="1" applyBorder="1" applyAlignment="1">
      <alignment horizontal="center" vertical="center"/>
    </xf>
    <xf numFmtId="0" fontId="7" fillId="0" borderId="4" xfId="228" applyFont="1" applyBorder="1" applyAlignment="1">
      <alignment horizontal="center" wrapText="1"/>
    </xf>
    <xf numFmtId="0" fontId="7" fillId="0" borderId="6" xfId="228" applyFont="1" applyBorder="1" applyAlignment="1">
      <alignment horizontal="center" wrapText="1"/>
    </xf>
    <xf numFmtId="0" fontId="9" fillId="0" borderId="0" xfId="228" applyFont="1" applyAlignment="1">
      <alignment horizontal="center"/>
    </xf>
    <xf numFmtId="0" fontId="3" fillId="0" borderId="4" xfId="228" applyFont="1" applyBorder="1" applyAlignment="1">
      <alignment horizontal="left" vertical="center" wrapText="1"/>
    </xf>
    <xf numFmtId="0" fontId="3" fillId="0" borderId="6" xfId="228" applyFont="1" applyBorder="1" applyAlignment="1">
      <alignment horizontal="left" vertical="center" wrapText="1"/>
    </xf>
    <xf numFmtId="0" fontId="7" fillId="0" borderId="4" xfId="228" applyFont="1" applyBorder="1" applyAlignment="1">
      <alignment horizontal="center" vertical="center"/>
    </xf>
    <xf numFmtId="0" fontId="7" fillId="0" borderId="5" xfId="228" applyFont="1" applyBorder="1" applyAlignment="1">
      <alignment horizontal="center" vertical="center"/>
    </xf>
    <xf numFmtId="0" fontId="7" fillId="0" borderId="6" xfId="228" applyFont="1" applyBorder="1" applyAlignment="1">
      <alignment horizontal="center" vertical="center"/>
    </xf>
    <xf numFmtId="0" fontId="4" fillId="0" borderId="2" xfId="228" applyFont="1" applyBorder="1" applyAlignment="1">
      <alignment horizontal="center"/>
    </xf>
    <xf numFmtId="0" fontId="7" fillId="0" borderId="3" xfId="228" applyFont="1" applyBorder="1" applyAlignment="1">
      <alignment horizontal="left" vertical="center"/>
    </xf>
    <xf numFmtId="0" fontId="5" fillId="0" borderId="3" xfId="228" applyFont="1" applyBorder="1" applyAlignment="1">
      <alignment horizontal="center" vertical="center" wrapText="1"/>
    </xf>
    <xf numFmtId="0" fontId="13" fillId="0" borderId="3" xfId="228" applyFont="1" applyBorder="1" applyAlignment="1">
      <alignment horizontal="center" vertical="center" wrapText="1"/>
    </xf>
    <xf numFmtId="0" fontId="13" fillId="0" borderId="3" xfId="228" applyFont="1" applyBorder="1" applyAlignment="1">
      <alignment horizontal="left" vertical="center" wrapText="1"/>
    </xf>
    <xf numFmtId="0" fontId="13" fillId="2" borderId="3" xfId="228" applyFont="1" applyFill="1" applyBorder="1" applyAlignment="1">
      <alignment horizontal="left" vertical="center" wrapText="1"/>
    </xf>
    <xf numFmtId="0" fontId="14" fillId="0" borderId="3" xfId="228" applyFont="1" applyBorder="1" applyAlignment="1">
      <alignment horizontal="center" vertical="center" wrapText="1"/>
    </xf>
    <xf numFmtId="0" fontId="15" fillId="0" borderId="3" xfId="228" applyFont="1" applyBorder="1" applyAlignment="1">
      <alignment horizontal="center" vertical="center" wrapText="1"/>
    </xf>
    <xf numFmtId="168" fontId="7" fillId="0" borderId="0" xfId="228" applyNumberFormat="1" applyFont="1" applyAlignment="1">
      <alignment horizontal="left" vertical="center" wrapText="1"/>
    </xf>
    <xf numFmtId="0" fontId="7" fillId="0" borderId="1" xfId="228" applyFont="1" applyBorder="1" applyAlignment="1">
      <alignment horizontal="center" vertical="center"/>
    </xf>
    <xf numFmtId="0" fontId="17" fillId="0" borderId="0" xfId="228" applyFont="1" applyAlignment="1">
      <alignment horizontal="left" vertical="center"/>
    </xf>
    <xf numFmtId="0" fontId="17" fillId="0" borderId="0" xfId="228" applyFont="1" applyAlignment="1">
      <alignment horizontal="center" vertical="center"/>
    </xf>
    <xf numFmtId="165" fontId="84" fillId="0" borderId="3" xfId="228" applyNumberFormat="1" applyFont="1" applyBorder="1" applyAlignment="1">
      <alignment horizontal="center" vertical="center" wrapText="1"/>
    </xf>
    <xf numFmtId="0" fontId="85" fillId="0" borderId="3" xfId="228" applyFont="1" applyBorder="1" applyAlignment="1">
      <alignment horizontal="center" vertical="center" wrapText="1"/>
    </xf>
    <xf numFmtId="0" fontId="9" fillId="2" borderId="3" xfId="228" applyFont="1" applyFill="1" applyBorder="1" applyAlignment="1">
      <alignment horizontal="left" vertical="center" wrapText="1"/>
    </xf>
  </cellXfs>
  <cellStyles count="353">
    <cellStyle name="_Fakt_2" xfId="2" xr:uid="{00000000-0005-0000-0000-000000000000}"/>
    <cellStyle name="_rozhufrovka 2009" xfId="3" xr:uid="{00000000-0005-0000-0000-000001000000}"/>
    <cellStyle name="_АТиСТ 5а МТР липень 2008" xfId="4" xr:uid="{00000000-0005-0000-0000-000002000000}"/>
    <cellStyle name="_ПРГК сводний_" xfId="5" xr:uid="{00000000-0005-0000-0000-000003000000}"/>
    <cellStyle name="_УТГ" xfId="6" xr:uid="{00000000-0005-0000-0000-000004000000}"/>
    <cellStyle name="_Феодосия 5а МТР липень 2008" xfId="7" xr:uid="{00000000-0005-0000-0000-000005000000}"/>
    <cellStyle name="_ХТГ довідка." xfId="8" xr:uid="{00000000-0005-0000-0000-000006000000}"/>
    <cellStyle name="_Шебелинка 5а МТР липень 2008" xfId="9" xr:uid="{00000000-0005-0000-0000-000007000000}"/>
    <cellStyle name="20% - Accent1" xfId="10" xr:uid="{00000000-0005-0000-0000-000008000000}"/>
    <cellStyle name="20% - Accent2" xfId="11" xr:uid="{00000000-0005-0000-0000-000009000000}"/>
    <cellStyle name="20% - Accent3" xfId="12" xr:uid="{00000000-0005-0000-0000-00000A000000}"/>
    <cellStyle name="20% - Accent4" xfId="13" xr:uid="{00000000-0005-0000-0000-00000B000000}"/>
    <cellStyle name="20% - Accent5" xfId="14" xr:uid="{00000000-0005-0000-0000-00000C000000}"/>
    <cellStyle name="20% - Accent6" xfId="15" xr:uid="{00000000-0005-0000-0000-00000D000000}"/>
    <cellStyle name="20% - Акцент1 2" xfId="16" xr:uid="{00000000-0005-0000-0000-00000E000000}"/>
    <cellStyle name="20% - Акцент1 3" xfId="17" xr:uid="{00000000-0005-0000-0000-00000F000000}"/>
    <cellStyle name="20% - Акцент2 2" xfId="18" xr:uid="{00000000-0005-0000-0000-000010000000}"/>
    <cellStyle name="20% - Акцент2 3" xfId="19" xr:uid="{00000000-0005-0000-0000-000011000000}"/>
    <cellStyle name="20% - Акцент3 2" xfId="20" xr:uid="{00000000-0005-0000-0000-000012000000}"/>
    <cellStyle name="20% - Акцент3 3" xfId="21" xr:uid="{00000000-0005-0000-0000-000013000000}"/>
    <cellStyle name="20% - Акцент4 2" xfId="22" xr:uid="{00000000-0005-0000-0000-000014000000}"/>
    <cellStyle name="20% - Акцент4 3" xfId="23" xr:uid="{00000000-0005-0000-0000-000015000000}"/>
    <cellStyle name="20% - Акцент5 2" xfId="24" xr:uid="{00000000-0005-0000-0000-000016000000}"/>
    <cellStyle name="20% - Акцент5 3" xfId="25" xr:uid="{00000000-0005-0000-0000-000017000000}"/>
    <cellStyle name="20% - Акцент6 2" xfId="26" xr:uid="{00000000-0005-0000-0000-000018000000}"/>
    <cellStyle name="20% - Акцент6 3" xfId="27" xr:uid="{00000000-0005-0000-0000-000019000000}"/>
    <cellStyle name="40% - Accent1" xfId="28" xr:uid="{00000000-0005-0000-0000-00001A000000}"/>
    <cellStyle name="40% - Accent2" xfId="29" xr:uid="{00000000-0005-0000-0000-00001B000000}"/>
    <cellStyle name="40% - Accent3" xfId="30" xr:uid="{00000000-0005-0000-0000-00001C000000}"/>
    <cellStyle name="40% - Accent4" xfId="31" xr:uid="{00000000-0005-0000-0000-00001D000000}"/>
    <cellStyle name="40% - Accent5" xfId="32" xr:uid="{00000000-0005-0000-0000-00001E000000}"/>
    <cellStyle name="40% - Accent6" xfId="33" xr:uid="{00000000-0005-0000-0000-00001F000000}"/>
    <cellStyle name="40% - Акцент1 2" xfId="34" xr:uid="{00000000-0005-0000-0000-000020000000}"/>
    <cellStyle name="40% - Акцент1 3" xfId="35" xr:uid="{00000000-0005-0000-0000-000021000000}"/>
    <cellStyle name="40% - Акцент2 2" xfId="36" xr:uid="{00000000-0005-0000-0000-000022000000}"/>
    <cellStyle name="40% - Акцент2 3" xfId="37" xr:uid="{00000000-0005-0000-0000-000023000000}"/>
    <cellStyle name="40% - Акцент3 2" xfId="38" xr:uid="{00000000-0005-0000-0000-000024000000}"/>
    <cellStyle name="40% - Акцент3 3" xfId="39" xr:uid="{00000000-0005-0000-0000-000025000000}"/>
    <cellStyle name="40% - Акцент4 2" xfId="40" xr:uid="{00000000-0005-0000-0000-000026000000}"/>
    <cellStyle name="40% - Акцент4 3" xfId="41" xr:uid="{00000000-0005-0000-0000-000027000000}"/>
    <cellStyle name="40% - Акцент5 2" xfId="42" xr:uid="{00000000-0005-0000-0000-000028000000}"/>
    <cellStyle name="40% - Акцент5 3" xfId="43" xr:uid="{00000000-0005-0000-0000-000029000000}"/>
    <cellStyle name="40% - Акцент6 2" xfId="44" xr:uid="{00000000-0005-0000-0000-00002A000000}"/>
    <cellStyle name="40% - Акцент6 3" xfId="45" xr:uid="{00000000-0005-0000-0000-00002B000000}"/>
    <cellStyle name="60% - Accent1" xfId="46" xr:uid="{00000000-0005-0000-0000-00002C000000}"/>
    <cellStyle name="60% - Accent2" xfId="47" xr:uid="{00000000-0005-0000-0000-00002D000000}"/>
    <cellStyle name="60% - Accent3" xfId="48" xr:uid="{00000000-0005-0000-0000-00002E000000}"/>
    <cellStyle name="60% - Accent4" xfId="49" xr:uid="{00000000-0005-0000-0000-00002F000000}"/>
    <cellStyle name="60% - Accent5" xfId="50" xr:uid="{00000000-0005-0000-0000-000030000000}"/>
    <cellStyle name="60% - Accent6" xfId="51" xr:uid="{00000000-0005-0000-0000-000031000000}"/>
    <cellStyle name="60% - Акцент1 2" xfId="52" xr:uid="{00000000-0005-0000-0000-000032000000}"/>
    <cellStyle name="60% - Акцент1 3" xfId="53" xr:uid="{00000000-0005-0000-0000-000033000000}"/>
    <cellStyle name="60% - Акцент2 2" xfId="54" xr:uid="{00000000-0005-0000-0000-000034000000}"/>
    <cellStyle name="60% - Акцент2 3" xfId="55" xr:uid="{00000000-0005-0000-0000-000035000000}"/>
    <cellStyle name="60% - Акцент3 2" xfId="56" xr:uid="{00000000-0005-0000-0000-000036000000}"/>
    <cellStyle name="60% - Акцент3 3" xfId="57" xr:uid="{00000000-0005-0000-0000-000037000000}"/>
    <cellStyle name="60% - Акцент4 2" xfId="58" xr:uid="{00000000-0005-0000-0000-000038000000}"/>
    <cellStyle name="60% - Акцент4 3" xfId="59" xr:uid="{00000000-0005-0000-0000-000039000000}"/>
    <cellStyle name="60% - Акцент5 2" xfId="60" xr:uid="{00000000-0005-0000-0000-00003A000000}"/>
    <cellStyle name="60% - Акцент5 3" xfId="61" xr:uid="{00000000-0005-0000-0000-00003B000000}"/>
    <cellStyle name="60% - Акцент6 2" xfId="62" xr:uid="{00000000-0005-0000-0000-00003C000000}"/>
    <cellStyle name="60% - Акцент6 3" xfId="63" xr:uid="{00000000-0005-0000-0000-00003D000000}"/>
    <cellStyle name="Accent1" xfId="64" xr:uid="{00000000-0005-0000-0000-00003E000000}"/>
    <cellStyle name="Accent2" xfId="65" xr:uid="{00000000-0005-0000-0000-00003F000000}"/>
    <cellStyle name="Accent3" xfId="66" xr:uid="{00000000-0005-0000-0000-000040000000}"/>
    <cellStyle name="Accent4" xfId="67" xr:uid="{00000000-0005-0000-0000-000041000000}"/>
    <cellStyle name="Accent5" xfId="68" xr:uid="{00000000-0005-0000-0000-000042000000}"/>
    <cellStyle name="Accent6" xfId="69" xr:uid="{00000000-0005-0000-0000-000043000000}"/>
    <cellStyle name="Bad" xfId="70" xr:uid="{00000000-0005-0000-0000-000044000000}"/>
    <cellStyle name="Calculation" xfId="71" xr:uid="{00000000-0005-0000-0000-000045000000}"/>
    <cellStyle name="Check Cell" xfId="72" xr:uid="{00000000-0005-0000-0000-000046000000}"/>
    <cellStyle name="Column-Header" xfId="73" xr:uid="{00000000-0005-0000-0000-000047000000}"/>
    <cellStyle name="Column-Header 2" xfId="74" xr:uid="{00000000-0005-0000-0000-000048000000}"/>
    <cellStyle name="Column-Header 3" xfId="75" xr:uid="{00000000-0005-0000-0000-000049000000}"/>
    <cellStyle name="Column-Header 4" xfId="76" xr:uid="{00000000-0005-0000-0000-00004A000000}"/>
    <cellStyle name="Column-Header 5" xfId="77" xr:uid="{00000000-0005-0000-0000-00004B000000}"/>
    <cellStyle name="Column-Header 6" xfId="78" xr:uid="{00000000-0005-0000-0000-00004C000000}"/>
    <cellStyle name="Column-Header 7" xfId="79" xr:uid="{00000000-0005-0000-0000-00004D000000}"/>
    <cellStyle name="Column-Header 7 2" xfId="80" xr:uid="{00000000-0005-0000-0000-00004E000000}"/>
    <cellStyle name="Column-Header 8" xfId="81" xr:uid="{00000000-0005-0000-0000-00004F000000}"/>
    <cellStyle name="Column-Header 8 2" xfId="82" xr:uid="{00000000-0005-0000-0000-000050000000}"/>
    <cellStyle name="Column-Header 9" xfId="83" xr:uid="{00000000-0005-0000-0000-000051000000}"/>
    <cellStyle name="Column-Header 9 2" xfId="84" xr:uid="{00000000-0005-0000-0000-000052000000}"/>
    <cellStyle name="Column-Header_Zvit rux-koshtiv 2010 Департамент " xfId="85" xr:uid="{00000000-0005-0000-0000-000053000000}"/>
    <cellStyle name="Comma_2005_03_15-Финансовый_БГ" xfId="86" xr:uid="{00000000-0005-0000-0000-000054000000}"/>
    <cellStyle name="Define-Column" xfId="87" xr:uid="{00000000-0005-0000-0000-000055000000}"/>
    <cellStyle name="Define-Column 10" xfId="88" xr:uid="{00000000-0005-0000-0000-000056000000}"/>
    <cellStyle name="Define-Column 2" xfId="89" xr:uid="{00000000-0005-0000-0000-000057000000}"/>
    <cellStyle name="Define-Column 3" xfId="90" xr:uid="{00000000-0005-0000-0000-000058000000}"/>
    <cellStyle name="Define-Column 4" xfId="91" xr:uid="{00000000-0005-0000-0000-000059000000}"/>
    <cellStyle name="Define-Column 5" xfId="92" xr:uid="{00000000-0005-0000-0000-00005A000000}"/>
    <cellStyle name="Define-Column 6" xfId="93" xr:uid="{00000000-0005-0000-0000-00005B000000}"/>
    <cellStyle name="Define-Column 7" xfId="94" xr:uid="{00000000-0005-0000-0000-00005C000000}"/>
    <cellStyle name="Define-Column 7 2" xfId="95" xr:uid="{00000000-0005-0000-0000-00005D000000}"/>
    <cellStyle name="Define-Column 7 3" xfId="96" xr:uid="{00000000-0005-0000-0000-00005E000000}"/>
    <cellStyle name="Define-Column 8" xfId="97" xr:uid="{00000000-0005-0000-0000-00005F000000}"/>
    <cellStyle name="Define-Column 8 2" xfId="98" xr:uid="{00000000-0005-0000-0000-000060000000}"/>
    <cellStyle name="Define-Column 8 3" xfId="99" xr:uid="{00000000-0005-0000-0000-000061000000}"/>
    <cellStyle name="Define-Column 9" xfId="100" xr:uid="{00000000-0005-0000-0000-000062000000}"/>
    <cellStyle name="Define-Column 9 2" xfId="101" xr:uid="{00000000-0005-0000-0000-000063000000}"/>
    <cellStyle name="Define-Column 9 3" xfId="102" xr:uid="{00000000-0005-0000-0000-000064000000}"/>
    <cellStyle name="Define-Column_Zvit rux-koshtiv 2010 Департамент " xfId="103" xr:uid="{00000000-0005-0000-0000-000065000000}"/>
    <cellStyle name="Explanatory Text" xfId="104" xr:uid="{00000000-0005-0000-0000-000066000000}"/>
    <cellStyle name="FS10" xfId="105" xr:uid="{00000000-0005-0000-0000-000067000000}"/>
    <cellStyle name="Good" xfId="106" xr:uid="{00000000-0005-0000-0000-000068000000}"/>
    <cellStyle name="Heading 1" xfId="107" xr:uid="{00000000-0005-0000-0000-000069000000}"/>
    <cellStyle name="Heading 2" xfId="108" xr:uid="{00000000-0005-0000-0000-00006A000000}"/>
    <cellStyle name="Heading 3" xfId="109" xr:uid="{00000000-0005-0000-0000-00006B000000}"/>
    <cellStyle name="Heading 4" xfId="110" xr:uid="{00000000-0005-0000-0000-00006C000000}"/>
    <cellStyle name="Hyperlink 2" xfId="111" xr:uid="{00000000-0005-0000-0000-00006D000000}"/>
    <cellStyle name="Input" xfId="112" xr:uid="{00000000-0005-0000-0000-00006E000000}"/>
    <cellStyle name="Level0" xfId="113" xr:uid="{00000000-0005-0000-0000-00006F000000}"/>
    <cellStyle name="Level0 10" xfId="114" xr:uid="{00000000-0005-0000-0000-000070000000}"/>
    <cellStyle name="Level0 2" xfId="115" xr:uid="{00000000-0005-0000-0000-000071000000}"/>
    <cellStyle name="Level0 2 2" xfId="116" xr:uid="{00000000-0005-0000-0000-000072000000}"/>
    <cellStyle name="Level0 3" xfId="117" xr:uid="{00000000-0005-0000-0000-000073000000}"/>
    <cellStyle name="Level0 3 2" xfId="118" xr:uid="{00000000-0005-0000-0000-000074000000}"/>
    <cellStyle name="Level0 4" xfId="119" xr:uid="{00000000-0005-0000-0000-000075000000}"/>
    <cellStyle name="Level0 4 2" xfId="120" xr:uid="{00000000-0005-0000-0000-000076000000}"/>
    <cellStyle name="Level0 5" xfId="121" xr:uid="{00000000-0005-0000-0000-000077000000}"/>
    <cellStyle name="Level0 6" xfId="122" xr:uid="{00000000-0005-0000-0000-000078000000}"/>
    <cellStyle name="Level0 7" xfId="123" xr:uid="{00000000-0005-0000-0000-000079000000}"/>
    <cellStyle name="Level0 7 2" xfId="124" xr:uid="{00000000-0005-0000-0000-00007A000000}"/>
    <cellStyle name="Level0 7 3" xfId="125" xr:uid="{00000000-0005-0000-0000-00007B000000}"/>
    <cellStyle name="Level0 8" xfId="126" xr:uid="{00000000-0005-0000-0000-00007C000000}"/>
    <cellStyle name="Level0 8 2" xfId="127" xr:uid="{00000000-0005-0000-0000-00007D000000}"/>
    <cellStyle name="Level0 8 3" xfId="128" xr:uid="{00000000-0005-0000-0000-00007E000000}"/>
    <cellStyle name="Level0 9" xfId="129" xr:uid="{00000000-0005-0000-0000-00007F000000}"/>
    <cellStyle name="Level0 9 2" xfId="130" xr:uid="{00000000-0005-0000-0000-000080000000}"/>
    <cellStyle name="Level0 9 3" xfId="131" xr:uid="{00000000-0005-0000-0000-000081000000}"/>
    <cellStyle name="Level0_Zvit rux-koshtiv 2010 Департамент " xfId="132" xr:uid="{00000000-0005-0000-0000-000082000000}"/>
    <cellStyle name="Level1" xfId="133" xr:uid="{00000000-0005-0000-0000-000083000000}"/>
    <cellStyle name="Level1 2" xfId="134" xr:uid="{00000000-0005-0000-0000-000084000000}"/>
    <cellStyle name="Level1-Numbers" xfId="135" xr:uid="{00000000-0005-0000-0000-000085000000}"/>
    <cellStyle name="Level1-Numbers 2" xfId="136" xr:uid="{00000000-0005-0000-0000-000086000000}"/>
    <cellStyle name="Level1-Numbers-Hide" xfId="137" xr:uid="{00000000-0005-0000-0000-000087000000}"/>
    <cellStyle name="Level2" xfId="138" xr:uid="{00000000-0005-0000-0000-000088000000}"/>
    <cellStyle name="Level2 2" xfId="139" xr:uid="{00000000-0005-0000-0000-000089000000}"/>
    <cellStyle name="Level2-Hide" xfId="140" xr:uid="{00000000-0005-0000-0000-00008A000000}"/>
    <cellStyle name="Level2-Hide 2" xfId="141" xr:uid="{00000000-0005-0000-0000-00008B000000}"/>
    <cellStyle name="Level2-Numbers" xfId="142" xr:uid="{00000000-0005-0000-0000-00008C000000}"/>
    <cellStyle name="Level2-Numbers 2" xfId="143" xr:uid="{00000000-0005-0000-0000-00008D000000}"/>
    <cellStyle name="Level2-Numbers-Hide" xfId="144" xr:uid="{00000000-0005-0000-0000-00008E000000}"/>
    <cellStyle name="Level3" xfId="145" xr:uid="{00000000-0005-0000-0000-00008F000000}"/>
    <cellStyle name="Level3 2" xfId="146" xr:uid="{00000000-0005-0000-0000-000090000000}"/>
    <cellStyle name="Level3 3" xfId="147" xr:uid="{00000000-0005-0000-0000-000091000000}"/>
    <cellStyle name="Level3_План департамент_2010_1207" xfId="148" xr:uid="{00000000-0005-0000-0000-000092000000}"/>
    <cellStyle name="Level3-Hide" xfId="149" xr:uid="{00000000-0005-0000-0000-000093000000}"/>
    <cellStyle name="Level3-Hide 2" xfId="150" xr:uid="{00000000-0005-0000-0000-000094000000}"/>
    <cellStyle name="Level3-Numbers" xfId="151" xr:uid="{00000000-0005-0000-0000-000095000000}"/>
    <cellStyle name="Level3-Numbers 2" xfId="152" xr:uid="{00000000-0005-0000-0000-000096000000}"/>
    <cellStyle name="Level3-Numbers 3" xfId="153" xr:uid="{00000000-0005-0000-0000-000097000000}"/>
    <cellStyle name="Level3-Numbers_План департамент_2010_1207" xfId="154" xr:uid="{00000000-0005-0000-0000-000098000000}"/>
    <cellStyle name="Level3-Numbers-Hide" xfId="155" xr:uid="{00000000-0005-0000-0000-000099000000}"/>
    <cellStyle name="Level4" xfId="156" xr:uid="{00000000-0005-0000-0000-00009A000000}"/>
    <cellStyle name="Level4 2" xfId="157" xr:uid="{00000000-0005-0000-0000-00009B000000}"/>
    <cellStyle name="Level4-Hide" xfId="158" xr:uid="{00000000-0005-0000-0000-00009C000000}"/>
    <cellStyle name="Level4-Hide 2" xfId="159" xr:uid="{00000000-0005-0000-0000-00009D000000}"/>
    <cellStyle name="Level4-Numbers" xfId="160" xr:uid="{00000000-0005-0000-0000-00009E000000}"/>
    <cellStyle name="Level4-Numbers 2" xfId="161" xr:uid="{00000000-0005-0000-0000-00009F000000}"/>
    <cellStyle name="Level4-Numbers-Hide" xfId="162" xr:uid="{00000000-0005-0000-0000-0000A0000000}"/>
    <cellStyle name="Level5" xfId="163" xr:uid="{00000000-0005-0000-0000-0000A1000000}"/>
    <cellStyle name="Level5 2" xfId="164" xr:uid="{00000000-0005-0000-0000-0000A2000000}"/>
    <cellStyle name="Level5-Hide" xfId="165" xr:uid="{00000000-0005-0000-0000-0000A3000000}"/>
    <cellStyle name="Level5-Hide 2" xfId="166" xr:uid="{00000000-0005-0000-0000-0000A4000000}"/>
    <cellStyle name="Level5-Numbers" xfId="167" xr:uid="{00000000-0005-0000-0000-0000A5000000}"/>
    <cellStyle name="Level5-Numbers 2" xfId="168" xr:uid="{00000000-0005-0000-0000-0000A6000000}"/>
    <cellStyle name="Level5-Numbers-Hide" xfId="169" xr:uid="{00000000-0005-0000-0000-0000A7000000}"/>
    <cellStyle name="Level6" xfId="170" xr:uid="{00000000-0005-0000-0000-0000A8000000}"/>
    <cellStyle name="Level6 2" xfId="171" xr:uid="{00000000-0005-0000-0000-0000A9000000}"/>
    <cellStyle name="Level6-Hide" xfId="172" xr:uid="{00000000-0005-0000-0000-0000AA000000}"/>
    <cellStyle name="Level6-Hide 2" xfId="173" xr:uid="{00000000-0005-0000-0000-0000AB000000}"/>
    <cellStyle name="Level6-Numbers" xfId="174" xr:uid="{00000000-0005-0000-0000-0000AC000000}"/>
    <cellStyle name="Level6-Numbers 2" xfId="175" xr:uid="{00000000-0005-0000-0000-0000AD000000}"/>
    <cellStyle name="Level7" xfId="176" xr:uid="{00000000-0005-0000-0000-0000AE000000}"/>
    <cellStyle name="Level7-Hide" xfId="177" xr:uid="{00000000-0005-0000-0000-0000AF000000}"/>
    <cellStyle name="Level7-Numbers" xfId="178" xr:uid="{00000000-0005-0000-0000-0000B0000000}"/>
    <cellStyle name="Linked Cell" xfId="179" xr:uid="{00000000-0005-0000-0000-0000B1000000}"/>
    <cellStyle name="Neutral" xfId="180" xr:uid="{00000000-0005-0000-0000-0000B2000000}"/>
    <cellStyle name="Normal 2" xfId="181" xr:uid="{00000000-0005-0000-0000-0000B3000000}"/>
    <cellStyle name="Normal_2005_03_15-Финансовый_БГ" xfId="182" xr:uid="{00000000-0005-0000-0000-0000B4000000}"/>
    <cellStyle name="Note" xfId="183" xr:uid="{00000000-0005-0000-0000-0000B5000000}"/>
    <cellStyle name="Number-Cells" xfId="184" xr:uid="{00000000-0005-0000-0000-0000B6000000}"/>
    <cellStyle name="Number-Cells-Column2" xfId="185" xr:uid="{00000000-0005-0000-0000-0000B7000000}"/>
    <cellStyle name="Number-Cells-Column5" xfId="186" xr:uid="{00000000-0005-0000-0000-0000B8000000}"/>
    <cellStyle name="Output" xfId="187" xr:uid="{00000000-0005-0000-0000-0000B9000000}"/>
    <cellStyle name="Row-Header" xfId="188" xr:uid="{00000000-0005-0000-0000-0000BA000000}"/>
    <cellStyle name="Row-Header 2" xfId="189" xr:uid="{00000000-0005-0000-0000-0000BB000000}"/>
    <cellStyle name="Title" xfId="190" xr:uid="{00000000-0005-0000-0000-0000BC000000}"/>
    <cellStyle name="Total" xfId="191" xr:uid="{00000000-0005-0000-0000-0000BD000000}"/>
    <cellStyle name="Warning Text" xfId="192" xr:uid="{00000000-0005-0000-0000-0000BE000000}"/>
    <cellStyle name="Акцент1 2" xfId="193" xr:uid="{00000000-0005-0000-0000-0000BF000000}"/>
    <cellStyle name="Акцент1 3" xfId="194" xr:uid="{00000000-0005-0000-0000-0000C0000000}"/>
    <cellStyle name="Акцент2 2" xfId="195" xr:uid="{00000000-0005-0000-0000-0000C1000000}"/>
    <cellStyle name="Акцент2 3" xfId="196" xr:uid="{00000000-0005-0000-0000-0000C2000000}"/>
    <cellStyle name="Акцент3 2" xfId="197" xr:uid="{00000000-0005-0000-0000-0000C3000000}"/>
    <cellStyle name="Акцент3 3" xfId="198" xr:uid="{00000000-0005-0000-0000-0000C4000000}"/>
    <cellStyle name="Акцент4 2" xfId="199" xr:uid="{00000000-0005-0000-0000-0000C5000000}"/>
    <cellStyle name="Акцент4 3" xfId="200" xr:uid="{00000000-0005-0000-0000-0000C6000000}"/>
    <cellStyle name="Акцент5 2" xfId="201" xr:uid="{00000000-0005-0000-0000-0000C7000000}"/>
    <cellStyle name="Акцент5 3" xfId="202" xr:uid="{00000000-0005-0000-0000-0000C8000000}"/>
    <cellStyle name="Акцент6 2" xfId="203" xr:uid="{00000000-0005-0000-0000-0000C9000000}"/>
    <cellStyle name="Акцент6 3" xfId="204" xr:uid="{00000000-0005-0000-0000-0000CA000000}"/>
    <cellStyle name="Ввод  2" xfId="205" xr:uid="{00000000-0005-0000-0000-0000CB000000}"/>
    <cellStyle name="Ввод  3" xfId="206" xr:uid="{00000000-0005-0000-0000-0000CC000000}"/>
    <cellStyle name="Вывод 2" xfId="207" xr:uid="{00000000-0005-0000-0000-0000CD000000}"/>
    <cellStyle name="Вывод 3" xfId="208" xr:uid="{00000000-0005-0000-0000-0000CE000000}"/>
    <cellStyle name="Вычисление 2" xfId="209" xr:uid="{00000000-0005-0000-0000-0000CF000000}"/>
    <cellStyle name="Вычисление 3" xfId="210" xr:uid="{00000000-0005-0000-0000-0000D0000000}"/>
    <cellStyle name="Денежный 2" xfId="211" xr:uid="{00000000-0005-0000-0000-0000D1000000}"/>
    <cellStyle name="Заголовок 1 2" xfId="212" xr:uid="{00000000-0005-0000-0000-0000D2000000}"/>
    <cellStyle name="Заголовок 1 3" xfId="213" xr:uid="{00000000-0005-0000-0000-0000D3000000}"/>
    <cellStyle name="Заголовок 2 2" xfId="214" xr:uid="{00000000-0005-0000-0000-0000D4000000}"/>
    <cellStyle name="Заголовок 2 3" xfId="215" xr:uid="{00000000-0005-0000-0000-0000D5000000}"/>
    <cellStyle name="Заголовок 3 2" xfId="216" xr:uid="{00000000-0005-0000-0000-0000D6000000}"/>
    <cellStyle name="Заголовок 3 3" xfId="217" xr:uid="{00000000-0005-0000-0000-0000D7000000}"/>
    <cellStyle name="Заголовок 4 2" xfId="218" xr:uid="{00000000-0005-0000-0000-0000D8000000}"/>
    <cellStyle name="Заголовок 4 3" xfId="219" xr:uid="{00000000-0005-0000-0000-0000D9000000}"/>
    <cellStyle name="Звичайний" xfId="0" builtinId="0"/>
    <cellStyle name="Итог 2" xfId="220" xr:uid="{00000000-0005-0000-0000-0000DA000000}"/>
    <cellStyle name="Итог 3" xfId="221" xr:uid="{00000000-0005-0000-0000-0000DB000000}"/>
    <cellStyle name="Контрольная ячейка 2" xfId="222" xr:uid="{00000000-0005-0000-0000-0000DC000000}"/>
    <cellStyle name="Контрольная ячейка 3" xfId="223" xr:uid="{00000000-0005-0000-0000-0000DD000000}"/>
    <cellStyle name="Название 2" xfId="224" xr:uid="{00000000-0005-0000-0000-0000DE000000}"/>
    <cellStyle name="Название 3" xfId="225" xr:uid="{00000000-0005-0000-0000-0000DF000000}"/>
    <cellStyle name="Нейтральный 2" xfId="226" xr:uid="{00000000-0005-0000-0000-0000E0000000}"/>
    <cellStyle name="Нейтральный 3" xfId="227" xr:uid="{00000000-0005-0000-0000-0000E1000000}"/>
    <cellStyle name="Обычный 10" xfId="228" xr:uid="{00000000-0005-0000-0000-0000E3000000}"/>
    <cellStyle name="Обычный 11" xfId="229" xr:uid="{00000000-0005-0000-0000-0000E4000000}"/>
    <cellStyle name="Обычный 12" xfId="230" xr:uid="{00000000-0005-0000-0000-0000E5000000}"/>
    <cellStyle name="Обычный 13" xfId="231" xr:uid="{00000000-0005-0000-0000-0000E6000000}"/>
    <cellStyle name="Обычный 14" xfId="232" xr:uid="{00000000-0005-0000-0000-0000E7000000}"/>
    <cellStyle name="Обычный 15" xfId="233" xr:uid="{00000000-0005-0000-0000-0000E8000000}"/>
    <cellStyle name="Обычный 16" xfId="234" xr:uid="{00000000-0005-0000-0000-0000E9000000}"/>
    <cellStyle name="Обычный 17" xfId="235" xr:uid="{00000000-0005-0000-0000-0000EA000000}"/>
    <cellStyle name="Обычный 18" xfId="236" xr:uid="{00000000-0005-0000-0000-0000EB000000}"/>
    <cellStyle name="Обычный 19" xfId="237" xr:uid="{00000000-0005-0000-0000-0000EC000000}"/>
    <cellStyle name="Обычный 2" xfId="1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 2" xfId="291" xr:uid="{00000000-0005-0000-0000-000023010000}"/>
    <cellStyle name="Процентный 2 10" xfId="292" xr:uid="{00000000-0005-0000-0000-000024010000}"/>
    <cellStyle name="Процентный 2 11" xfId="293" xr:uid="{00000000-0005-0000-0000-000025010000}"/>
    <cellStyle name="Процентный 2 12" xfId="294" xr:uid="{00000000-0005-0000-0000-000026010000}"/>
    <cellStyle name="Процентный 2 13" xfId="295" xr:uid="{00000000-0005-0000-0000-000027010000}"/>
    <cellStyle name="Процентный 2 14" xfId="296" xr:uid="{00000000-0005-0000-0000-000028010000}"/>
    <cellStyle name="Процентный 2 15" xfId="297" xr:uid="{00000000-0005-0000-0000-000029010000}"/>
    <cellStyle name="Процентный 2 16" xfId="298" xr:uid="{00000000-0005-0000-0000-00002A010000}"/>
    <cellStyle name="Процентный 2 2" xfId="299" xr:uid="{00000000-0005-0000-0000-00002B010000}"/>
    <cellStyle name="Процентный 2 3" xfId="300" xr:uid="{00000000-0005-0000-0000-00002C010000}"/>
    <cellStyle name="Процентный 2 4" xfId="301" xr:uid="{00000000-0005-0000-0000-00002D010000}"/>
    <cellStyle name="Процентный 2 5" xfId="302" xr:uid="{00000000-0005-0000-0000-00002E010000}"/>
    <cellStyle name="Процентный 2 6" xfId="303" xr:uid="{00000000-0005-0000-0000-00002F010000}"/>
    <cellStyle name="Процентный 2 7" xfId="304" xr:uid="{00000000-0005-0000-0000-000030010000}"/>
    <cellStyle name="Процентный 2 8" xfId="305" xr:uid="{00000000-0005-0000-0000-000031010000}"/>
    <cellStyle name="Процентный 2 9" xfId="306" xr:uid="{00000000-0005-0000-0000-000032010000}"/>
    <cellStyle name="Процентный 3" xfId="307" xr:uid="{00000000-0005-0000-0000-000033010000}"/>
    <cellStyle name="Процентный 4" xfId="308" xr:uid="{00000000-0005-0000-0000-000034010000}"/>
    <cellStyle name="Процентный 4 2" xfId="309" xr:uid="{00000000-0005-0000-0000-000035010000}"/>
    <cellStyle name="Связанная ячейка 2" xfId="310" xr:uid="{00000000-0005-0000-0000-000036010000}"/>
    <cellStyle name="Связанная ячейка 3" xfId="311" xr:uid="{00000000-0005-0000-0000-000037010000}"/>
    <cellStyle name="Стиль 1" xfId="312" xr:uid="{00000000-0005-0000-0000-000038010000}"/>
    <cellStyle name="Стиль 1 2" xfId="313" xr:uid="{00000000-0005-0000-0000-000039010000}"/>
    <cellStyle name="Стиль 1 3" xfId="314" xr:uid="{00000000-0005-0000-0000-00003A010000}"/>
    <cellStyle name="Стиль 1 4" xfId="315" xr:uid="{00000000-0005-0000-0000-00003B010000}"/>
    <cellStyle name="Стиль 1 5" xfId="316" xr:uid="{00000000-0005-0000-0000-00003C010000}"/>
    <cellStyle name="Стиль 1 6" xfId="317" xr:uid="{00000000-0005-0000-0000-00003D010000}"/>
    <cellStyle name="Стиль 1 7" xfId="318" xr:uid="{00000000-0005-0000-0000-00003E010000}"/>
    <cellStyle name="Текст предупреждения 2" xfId="319" xr:uid="{00000000-0005-0000-0000-00003F010000}"/>
    <cellStyle name="Текст предупреждения 3" xfId="320" xr:uid="{00000000-0005-0000-0000-000040010000}"/>
    <cellStyle name="Тысячи [0]_1.62" xfId="321" xr:uid="{00000000-0005-0000-0000-000041010000}"/>
    <cellStyle name="Тысячи_1.62" xfId="322" xr:uid="{00000000-0005-0000-0000-000042010000}"/>
    <cellStyle name="Финансовый 2" xfId="323" xr:uid="{00000000-0005-0000-0000-000043010000}"/>
    <cellStyle name="Финансовый 2 10" xfId="324" xr:uid="{00000000-0005-0000-0000-000044010000}"/>
    <cellStyle name="Финансовый 2 11" xfId="325" xr:uid="{00000000-0005-0000-0000-000045010000}"/>
    <cellStyle name="Финансовый 2 12" xfId="326" xr:uid="{00000000-0005-0000-0000-000046010000}"/>
    <cellStyle name="Финансовый 2 13" xfId="327" xr:uid="{00000000-0005-0000-0000-000047010000}"/>
    <cellStyle name="Финансовый 2 14" xfId="328" xr:uid="{00000000-0005-0000-0000-000048010000}"/>
    <cellStyle name="Финансовый 2 15" xfId="329" xr:uid="{00000000-0005-0000-0000-000049010000}"/>
    <cellStyle name="Финансовый 2 16" xfId="330" xr:uid="{00000000-0005-0000-0000-00004A010000}"/>
    <cellStyle name="Финансовый 2 17" xfId="331" xr:uid="{00000000-0005-0000-0000-00004B010000}"/>
    <cellStyle name="Финансовый 2 2" xfId="332" xr:uid="{00000000-0005-0000-0000-00004C010000}"/>
    <cellStyle name="Финансовый 2 3" xfId="333" xr:uid="{00000000-0005-0000-0000-00004D010000}"/>
    <cellStyle name="Финансовый 2 4" xfId="334" xr:uid="{00000000-0005-0000-0000-00004E010000}"/>
    <cellStyle name="Финансовый 2 5" xfId="335" xr:uid="{00000000-0005-0000-0000-00004F010000}"/>
    <cellStyle name="Финансовый 2 6" xfId="336" xr:uid="{00000000-0005-0000-0000-000050010000}"/>
    <cellStyle name="Финансовый 2 7" xfId="337" xr:uid="{00000000-0005-0000-0000-000051010000}"/>
    <cellStyle name="Финансовый 2 8" xfId="338" xr:uid="{00000000-0005-0000-0000-000052010000}"/>
    <cellStyle name="Финансовый 2 9" xfId="339" xr:uid="{00000000-0005-0000-0000-000053010000}"/>
    <cellStyle name="Финансовый 3" xfId="340" xr:uid="{00000000-0005-0000-0000-000054010000}"/>
    <cellStyle name="Финансовый 3 2" xfId="341" xr:uid="{00000000-0005-0000-0000-000055010000}"/>
    <cellStyle name="Финансовый 4" xfId="342" xr:uid="{00000000-0005-0000-0000-000056010000}"/>
    <cellStyle name="Финансовый 4 2" xfId="343" xr:uid="{00000000-0005-0000-0000-000057010000}"/>
    <cellStyle name="Финансовый 4 3" xfId="344" xr:uid="{00000000-0005-0000-0000-000058010000}"/>
    <cellStyle name="Финансовый 5" xfId="345" xr:uid="{00000000-0005-0000-0000-000059010000}"/>
    <cellStyle name="Финансовый 6" xfId="346" xr:uid="{00000000-0005-0000-0000-00005A010000}"/>
    <cellStyle name="Финансовый 7" xfId="347" xr:uid="{00000000-0005-0000-0000-00005B010000}"/>
    <cellStyle name="Хороший 2" xfId="348" xr:uid="{00000000-0005-0000-0000-00005C010000}"/>
    <cellStyle name="Хороший 3" xfId="349" xr:uid="{00000000-0005-0000-0000-00005D010000}"/>
    <cellStyle name="числовой" xfId="350" xr:uid="{00000000-0005-0000-0000-00005E010000}"/>
    <cellStyle name="Ю" xfId="351" xr:uid="{00000000-0005-0000-0000-00005F010000}"/>
    <cellStyle name="Ю-FreeSet_10" xfId="352" xr:uid="{00000000-0005-0000-0000-00006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8"/>
  <sheetViews>
    <sheetView tabSelected="1" zoomScale="70" zoomScaleNormal="70" workbookViewId="0">
      <selection activeCell="G2" sqref="G2"/>
    </sheetView>
  </sheetViews>
  <sheetFormatPr defaultRowHeight="18.75"/>
  <cols>
    <col min="1" max="1" width="101.140625" style="6" customWidth="1"/>
    <col min="2" max="3" width="27.28515625" style="46" customWidth="1"/>
    <col min="4" max="4" width="27.5703125" style="73" customWidth="1"/>
    <col min="5" max="5" width="26.7109375" style="6" customWidth="1"/>
    <col min="6" max="6" width="22.42578125" style="68" customWidth="1"/>
    <col min="7" max="7" width="20.7109375" style="6" customWidth="1"/>
    <col min="8" max="8" width="9.140625" style="6"/>
    <col min="9" max="9" width="9.7109375" style="6" bestFit="1" customWidth="1"/>
    <col min="10" max="256" width="9.140625" style="6"/>
    <col min="257" max="257" width="101.140625" style="6" customWidth="1"/>
    <col min="258" max="259" width="27.28515625" style="6" customWidth="1"/>
    <col min="260" max="260" width="27.5703125" style="6" customWidth="1"/>
    <col min="261" max="261" width="26.7109375" style="6" customWidth="1"/>
    <col min="262" max="262" width="22.42578125" style="6" customWidth="1"/>
    <col min="263" max="263" width="20.7109375" style="6" customWidth="1"/>
    <col min="264" max="264" width="9.140625" style="6"/>
    <col min="265" max="265" width="9.7109375" style="6" bestFit="1" customWidth="1"/>
    <col min="266" max="512" width="9.140625" style="6"/>
    <col min="513" max="513" width="101.140625" style="6" customWidth="1"/>
    <col min="514" max="515" width="27.28515625" style="6" customWidth="1"/>
    <col min="516" max="516" width="27.5703125" style="6" customWidth="1"/>
    <col min="517" max="517" width="26.7109375" style="6" customWidth="1"/>
    <col min="518" max="518" width="22.42578125" style="6" customWidth="1"/>
    <col min="519" max="519" width="20.7109375" style="6" customWidth="1"/>
    <col min="520" max="520" width="9.140625" style="6"/>
    <col min="521" max="521" width="9.7109375" style="6" bestFit="1" customWidth="1"/>
    <col min="522" max="768" width="9.140625" style="6"/>
    <col min="769" max="769" width="101.140625" style="6" customWidth="1"/>
    <col min="770" max="771" width="27.28515625" style="6" customWidth="1"/>
    <col min="772" max="772" width="27.5703125" style="6" customWidth="1"/>
    <col min="773" max="773" width="26.7109375" style="6" customWidth="1"/>
    <col min="774" max="774" width="22.42578125" style="6" customWidth="1"/>
    <col min="775" max="775" width="20.7109375" style="6" customWidth="1"/>
    <col min="776" max="776" width="9.140625" style="6"/>
    <col min="777" max="777" width="9.7109375" style="6" bestFit="1" customWidth="1"/>
    <col min="778" max="1024" width="9.140625" style="6"/>
    <col min="1025" max="1025" width="101.140625" style="6" customWidth="1"/>
    <col min="1026" max="1027" width="27.28515625" style="6" customWidth="1"/>
    <col min="1028" max="1028" width="27.5703125" style="6" customWidth="1"/>
    <col min="1029" max="1029" width="26.7109375" style="6" customWidth="1"/>
    <col min="1030" max="1030" width="22.42578125" style="6" customWidth="1"/>
    <col min="1031" max="1031" width="20.7109375" style="6" customWidth="1"/>
    <col min="1032" max="1032" width="9.140625" style="6"/>
    <col min="1033" max="1033" width="9.7109375" style="6" bestFit="1" customWidth="1"/>
    <col min="1034" max="1280" width="9.140625" style="6"/>
    <col min="1281" max="1281" width="101.140625" style="6" customWidth="1"/>
    <col min="1282" max="1283" width="27.28515625" style="6" customWidth="1"/>
    <col min="1284" max="1284" width="27.5703125" style="6" customWidth="1"/>
    <col min="1285" max="1285" width="26.7109375" style="6" customWidth="1"/>
    <col min="1286" max="1286" width="22.42578125" style="6" customWidth="1"/>
    <col min="1287" max="1287" width="20.7109375" style="6" customWidth="1"/>
    <col min="1288" max="1288" width="9.140625" style="6"/>
    <col min="1289" max="1289" width="9.7109375" style="6" bestFit="1" customWidth="1"/>
    <col min="1290" max="1536" width="9.140625" style="6"/>
    <col min="1537" max="1537" width="101.140625" style="6" customWidth="1"/>
    <col min="1538" max="1539" width="27.28515625" style="6" customWidth="1"/>
    <col min="1540" max="1540" width="27.5703125" style="6" customWidth="1"/>
    <col min="1541" max="1541" width="26.7109375" style="6" customWidth="1"/>
    <col min="1542" max="1542" width="22.42578125" style="6" customWidth="1"/>
    <col min="1543" max="1543" width="20.7109375" style="6" customWidth="1"/>
    <col min="1544" max="1544" width="9.140625" style="6"/>
    <col min="1545" max="1545" width="9.7109375" style="6" bestFit="1" customWidth="1"/>
    <col min="1546" max="1792" width="9.140625" style="6"/>
    <col min="1793" max="1793" width="101.140625" style="6" customWidth="1"/>
    <col min="1794" max="1795" width="27.28515625" style="6" customWidth="1"/>
    <col min="1796" max="1796" width="27.5703125" style="6" customWidth="1"/>
    <col min="1797" max="1797" width="26.7109375" style="6" customWidth="1"/>
    <col min="1798" max="1798" width="22.42578125" style="6" customWidth="1"/>
    <col min="1799" max="1799" width="20.7109375" style="6" customWidth="1"/>
    <col min="1800" max="1800" width="9.140625" style="6"/>
    <col min="1801" max="1801" width="9.7109375" style="6" bestFit="1" customWidth="1"/>
    <col min="1802" max="2048" width="9.140625" style="6"/>
    <col min="2049" max="2049" width="101.140625" style="6" customWidth="1"/>
    <col min="2050" max="2051" width="27.28515625" style="6" customWidth="1"/>
    <col min="2052" max="2052" width="27.5703125" style="6" customWidth="1"/>
    <col min="2053" max="2053" width="26.7109375" style="6" customWidth="1"/>
    <col min="2054" max="2054" width="22.42578125" style="6" customWidth="1"/>
    <col min="2055" max="2055" width="20.7109375" style="6" customWidth="1"/>
    <col min="2056" max="2056" width="9.140625" style="6"/>
    <col min="2057" max="2057" width="9.7109375" style="6" bestFit="1" customWidth="1"/>
    <col min="2058" max="2304" width="9.140625" style="6"/>
    <col min="2305" max="2305" width="101.140625" style="6" customWidth="1"/>
    <col min="2306" max="2307" width="27.28515625" style="6" customWidth="1"/>
    <col min="2308" max="2308" width="27.5703125" style="6" customWidth="1"/>
    <col min="2309" max="2309" width="26.7109375" style="6" customWidth="1"/>
    <col min="2310" max="2310" width="22.42578125" style="6" customWidth="1"/>
    <col min="2311" max="2311" width="20.7109375" style="6" customWidth="1"/>
    <col min="2312" max="2312" width="9.140625" style="6"/>
    <col min="2313" max="2313" width="9.7109375" style="6" bestFit="1" customWidth="1"/>
    <col min="2314" max="2560" width="9.140625" style="6"/>
    <col min="2561" max="2561" width="101.140625" style="6" customWidth="1"/>
    <col min="2562" max="2563" width="27.28515625" style="6" customWidth="1"/>
    <col min="2564" max="2564" width="27.5703125" style="6" customWidth="1"/>
    <col min="2565" max="2565" width="26.7109375" style="6" customWidth="1"/>
    <col min="2566" max="2566" width="22.42578125" style="6" customWidth="1"/>
    <col min="2567" max="2567" width="20.7109375" style="6" customWidth="1"/>
    <col min="2568" max="2568" width="9.140625" style="6"/>
    <col min="2569" max="2569" width="9.7109375" style="6" bestFit="1" customWidth="1"/>
    <col min="2570" max="2816" width="9.140625" style="6"/>
    <col min="2817" max="2817" width="101.140625" style="6" customWidth="1"/>
    <col min="2818" max="2819" width="27.28515625" style="6" customWidth="1"/>
    <col min="2820" max="2820" width="27.5703125" style="6" customWidth="1"/>
    <col min="2821" max="2821" width="26.7109375" style="6" customWidth="1"/>
    <col min="2822" max="2822" width="22.42578125" style="6" customWidth="1"/>
    <col min="2823" max="2823" width="20.7109375" style="6" customWidth="1"/>
    <col min="2824" max="2824" width="9.140625" style="6"/>
    <col min="2825" max="2825" width="9.7109375" style="6" bestFit="1" customWidth="1"/>
    <col min="2826" max="3072" width="9.140625" style="6"/>
    <col min="3073" max="3073" width="101.140625" style="6" customWidth="1"/>
    <col min="3074" max="3075" width="27.28515625" style="6" customWidth="1"/>
    <col min="3076" max="3076" width="27.5703125" style="6" customWidth="1"/>
    <col min="3077" max="3077" width="26.7109375" style="6" customWidth="1"/>
    <col min="3078" max="3078" width="22.42578125" style="6" customWidth="1"/>
    <col min="3079" max="3079" width="20.7109375" style="6" customWidth="1"/>
    <col min="3080" max="3080" width="9.140625" style="6"/>
    <col min="3081" max="3081" width="9.7109375" style="6" bestFit="1" customWidth="1"/>
    <col min="3082" max="3328" width="9.140625" style="6"/>
    <col min="3329" max="3329" width="101.140625" style="6" customWidth="1"/>
    <col min="3330" max="3331" width="27.28515625" style="6" customWidth="1"/>
    <col min="3332" max="3332" width="27.5703125" style="6" customWidth="1"/>
    <col min="3333" max="3333" width="26.7109375" style="6" customWidth="1"/>
    <col min="3334" max="3334" width="22.42578125" style="6" customWidth="1"/>
    <col min="3335" max="3335" width="20.7109375" style="6" customWidth="1"/>
    <col min="3336" max="3336" width="9.140625" style="6"/>
    <col min="3337" max="3337" width="9.7109375" style="6" bestFit="1" customWidth="1"/>
    <col min="3338" max="3584" width="9.140625" style="6"/>
    <col min="3585" max="3585" width="101.140625" style="6" customWidth="1"/>
    <col min="3586" max="3587" width="27.28515625" style="6" customWidth="1"/>
    <col min="3588" max="3588" width="27.5703125" style="6" customWidth="1"/>
    <col min="3589" max="3589" width="26.7109375" style="6" customWidth="1"/>
    <col min="3590" max="3590" width="22.42578125" style="6" customWidth="1"/>
    <col min="3591" max="3591" width="20.7109375" style="6" customWidth="1"/>
    <col min="3592" max="3592" width="9.140625" style="6"/>
    <col min="3593" max="3593" width="9.7109375" style="6" bestFit="1" customWidth="1"/>
    <col min="3594" max="3840" width="9.140625" style="6"/>
    <col min="3841" max="3841" width="101.140625" style="6" customWidth="1"/>
    <col min="3842" max="3843" width="27.28515625" style="6" customWidth="1"/>
    <col min="3844" max="3844" width="27.5703125" style="6" customWidth="1"/>
    <col min="3845" max="3845" width="26.7109375" style="6" customWidth="1"/>
    <col min="3846" max="3846" width="22.42578125" style="6" customWidth="1"/>
    <col min="3847" max="3847" width="20.7109375" style="6" customWidth="1"/>
    <col min="3848" max="3848" width="9.140625" style="6"/>
    <col min="3849" max="3849" width="9.7109375" style="6" bestFit="1" customWidth="1"/>
    <col min="3850" max="4096" width="9.140625" style="6"/>
    <col min="4097" max="4097" width="101.140625" style="6" customWidth="1"/>
    <col min="4098" max="4099" width="27.28515625" style="6" customWidth="1"/>
    <col min="4100" max="4100" width="27.5703125" style="6" customWidth="1"/>
    <col min="4101" max="4101" width="26.7109375" style="6" customWidth="1"/>
    <col min="4102" max="4102" width="22.42578125" style="6" customWidth="1"/>
    <col min="4103" max="4103" width="20.7109375" style="6" customWidth="1"/>
    <col min="4104" max="4104" width="9.140625" style="6"/>
    <col min="4105" max="4105" width="9.7109375" style="6" bestFit="1" customWidth="1"/>
    <col min="4106" max="4352" width="9.140625" style="6"/>
    <col min="4353" max="4353" width="101.140625" style="6" customWidth="1"/>
    <col min="4354" max="4355" width="27.28515625" style="6" customWidth="1"/>
    <col min="4356" max="4356" width="27.5703125" style="6" customWidth="1"/>
    <col min="4357" max="4357" width="26.7109375" style="6" customWidth="1"/>
    <col min="4358" max="4358" width="22.42578125" style="6" customWidth="1"/>
    <col min="4359" max="4359" width="20.7109375" style="6" customWidth="1"/>
    <col min="4360" max="4360" width="9.140625" style="6"/>
    <col min="4361" max="4361" width="9.7109375" style="6" bestFit="1" customWidth="1"/>
    <col min="4362" max="4608" width="9.140625" style="6"/>
    <col min="4609" max="4609" width="101.140625" style="6" customWidth="1"/>
    <col min="4610" max="4611" width="27.28515625" style="6" customWidth="1"/>
    <col min="4612" max="4612" width="27.5703125" style="6" customWidth="1"/>
    <col min="4613" max="4613" width="26.7109375" style="6" customWidth="1"/>
    <col min="4614" max="4614" width="22.42578125" style="6" customWidth="1"/>
    <col min="4615" max="4615" width="20.7109375" style="6" customWidth="1"/>
    <col min="4616" max="4616" width="9.140625" style="6"/>
    <col min="4617" max="4617" width="9.7109375" style="6" bestFit="1" customWidth="1"/>
    <col min="4618" max="4864" width="9.140625" style="6"/>
    <col min="4865" max="4865" width="101.140625" style="6" customWidth="1"/>
    <col min="4866" max="4867" width="27.28515625" style="6" customWidth="1"/>
    <col min="4868" max="4868" width="27.5703125" style="6" customWidth="1"/>
    <col min="4869" max="4869" width="26.7109375" style="6" customWidth="1"/>
    <col min="4870" max="4870" width="22.42578125" style="6" customWidth="1"/>
    <col min="4871" max="4871" width="20.7109375" style="6" customWidth="1"/>
    <col min="4872" max="4872" width="9.140625" style="6"/>
    <col min="4873" max="4873" width="9.7109375" style="6" bestFit="1" customWidth="1"/>
    <col min="4874" max="5120" width="9.140625" style="6"/>
    <col min="5121" max="5121" width="101.140625" style="6" customWidth="1"/>
    <col min="5122" max="5123" width="27.28515625" style="6" customWidth="1"/>
    <col min="5124" max="5124" width="27.5703125" style="6" customWidth="1"/>
    <col min="5125" max="5125" width="26.7109375" style="6" customWidth="1"/>
    <col min="5126" max="5126" width="22.42578125" style="6" customWidth="1"/>
    <col min="5127" max="5127" width="20.7109375" style="6" customWidth="1"/>
    <col min="5128" max="5128" width="9.140625" style="6"/>
    <col min="5129" max="5129" width="9.7109375" style="6" bestFit="1" customWidth="1"/>
    <col min="5130" max="5376" width="9.140625" style="6"/>
    <col min="5377" max="5377" width="101.140625" style="6" customWidth="1"/>
    <col min="5378" max="5379" width="27.28515625" style="6" customWidth="1"/>
    <col min="5380" max="5380" width="27.5703125" style="6" customWidth="1"/>
    <col min="5381" max="5381" width="26.7109375" style="6" customWidth="1"/>
    <col min="5382" max="5382" width="22.42578125" style="6" customWidth="1"/>
    <col min="5383" max="5383" width="20.7109375" style="6" customWidth="1"/>
    <col min="5384" max="5384" width="9.140625" style="6"/>
    <col min="5385" max="5385" width="9.7109375" style="6" bestFit="1" customWidth="1"/>
    <col min="5386" max="5632" width="9.140625" style="6"/>
    <col min="5633" max="5633" width="101.140625" style="6" customWidth="1"/>
    <col min="5634" max="5635" width="27.28515625" style="6" customWidth="1"/>
    <col min="5636" max="5636" width="27.5703125" style="6" customWidth="1"/>
    <col min="5637" max="5637" width="26.7109375" style="6" customWidth="1"/>
    <col min="5638" max="5638" width="22.42578125" style="6" customWidth="1"/>
    <col min="5639" max="5639" width="20.7109375" style="6" customWidth="1"/>
    <col min="5640" max="5640" width="9.140625" style="6"/>
    <col min="5641" max="5641" width="9.7109375" style="6" bestFit="1" customWidth="1"/>
    <col min="5642" max="5888" width="9.140625" style="6"/>
    <col min="5889" max="5889" width="101.140625" style="6" customWidth="1"/>
    <col min="5890" max="5891" width="27.28515625" style="6" customWidth="1"/>
    <col min="5892" max="5892" width="27.5703125" style="6" customWidth="1"/>
    <col min="5893" max="5893" width="26.7109375" style="6" customWidth="1"/>
    <col min="5894" max="5894" width="22.42578125" style="6" customWidth="1"/>
    <col min="5895" max="5895" width="20.7109375" style="6" customWidth="1"/>
    <col min="5896" max="5896" width="9.140625" style="6"/>
    <col min="5897" max="5897" width="9.7109375" style="6" bestFit="1" customWidth="1"/>
    <col min="5898" max="6144" width="9.140625" style="6"/>
    <col min="6145" max="6145" width="101.140625" style="6" customWidth="1"/>
    <col min="6146" max="6147" width="27.28515625" style="6" customWidth="1"/>
    <col min="6148" max="6148" width="27.5703125" style="6" customWidth="1"/>
    <col min="6149" max="6149" width="26.7109375" style="6" customWidth="1"/>
    <col min="6150" max="6150" width="22.42578125" style="6" customWidth="1"/>
    <col min="6151" max="6151" width="20.7109375" style="6" customWidth="1"/>
    <col min="6152" max="6152" width="9.140625" style="6"/>
    <col min="6153" max="6153" width="9.7109375" style="6" bestFit="1" customWidth="1"/>
    <col min="6154" max="6400" width="9.140625" style="6"/>
    <col min="6401" max="6401" width="101.140625" style="6" customWidth="1"/>
    <col min="6402" max="6403" width="27.28515625" style="6" customWidth="1"/>
    <col min="6404" max="6404" width="27.5703125" style="6" customWidth="1"/>
    <col min="6405" max="6405" width="26.7109375" style="6" customWidth="1"/>
    <col min="6406" max="6406" width="22.42578125" style="6" customWidth="1"/>
    <col min="6407" max="6407" width="20.7109375" style="6" customWidth="1"/>
    <col min="6408" max="6408" width="9.140625" style="6"/>
    <col min="6409" max="6409" width="9.7109375" style="6" bestFit="1" customWidth="1"/>
    <col min="6410" max="6656" width="9.140625" style="6"/>
    <col min="6657" max="6657" width="101.140625" style="6" customWidth="1"/>
    <col min="6658" max="6659" width="27.28515625" style="6" customWidth="1"/>
    <col min="6660" max="6660" width="27.5703125" style="6" customWidth="1"/>
    <col min="6661" max="6661" width="26.7109375" style="6" customWidth="1"/>
    <col min="6662" max="6662" width="22.42578125" style="6" customWidth="1"/>
    <col min="6663" max="6663" width="20.7109375" style="6" customWidth="1"/>
    <col min="6664" max="6664" width="9.140625" style="6"/>
    <col min="6665" max="6665" width="9.7109375" style="6" bestFit="1" customWidth="1"/>
    <col min="6666" max="6912" width="9.140625" style="6"/>
    <col min="6913" max="6913" width="101.140625" style="6" customWidth="1"/>
    <col min="6914" max="6915" width="27.28515625" style="6" customWidth="1"/>
    <col min="6916" max="6916" width="27.5703125" style="6" customWidth="1"/>
    <col min="6917" max="6917" width="26.7109375" style="6" customWidth="1"/>
    <col min="6918" max="6918" width="22.42578125" style="6" customWidth="1"/>
    <col min="6919" max="6919" width="20.7109375" style="6" customWidth="1"/>
    <col min="6920" max="6920" width="9.140625" style="6"/>
    <col min="6921" max="6921" width="9.7109375" style="6" bestFit="1" customWidth="1"/>
    <col min="6922" max="7168" width="9.140625" style="6"/>
    <col min="7169" max="7169" width="101.140625" style="6" customWidth="1"/>
    <col min="7170" max="7171" width="27.28515625" style="6" customWidth="1"/>
    <col min="7172" max="7172" width="27.5703125" style="6" customWidth="1"/>
    <col min="7173" max="7173" width="26.7109375" style="6" customWidth="1"/>
    <col min="7174" max="7174" width="22.42578125" style="6" customWidth="1"/>
    <col min="7175" max="7175" width="20.7109375" style="6" customWidth="1"/>
    <col min="7176" max="7176" width="9.140625" style="6"/>
    <col min="7177" max="7177" width="9.7109375" style="6" bestFit="1" customWidth="1"/>
    <col min="7178" max="7424" width="9.140625" style="6"/>
    <col min="7425" max="7425" width="101.140625" style="6" customWidth="1"/>
    <col min="7426" max="7427" width="27.28515625" style="6" customWidth="1"/>
    <col min="7428" max="7428" width="27.5703125" style="6" customWidth="1"/>
    <col min="7429" max="7429" width="26.7109375" style="6" customWidth="1"/>
    <col min="7430" max="7430" width="22.42578125" style="6" customWidth="1"/>
    <col min="7431" max="7431" width="20.7109375" style="6" customWidth="1"/>
    <col min="7432" max="7432" width="9.140625" style="6"/>
    <col min="7433" max="7433" width="9.7109375" style="6" bestFit="1" customWidth="1"/>
    <col min="7434" max="7680" width="9.140625" style="6"/>
    <col min="7681" max="7681" width="101.140625" style="6" customWidth="1"/>
    <col min="7682" max="7683" width="27.28515625" style="6" customWidth="1"/>
    <col min="7684" max="7684" width="27.5703125" style="6" customWidth="1"/>
    <col min="7685" max="7685" width="26.7109375" style="6" customWidth="1"/>
    <col min="7686" max="7686" width="22.42578125" style="6" customWidth="1"/>
    <col min="7687" max="7687" width="20.7109375" style="6" customWidth="1"/>
    <col min="7688" max="7688" width="9.140625" style="6"/>
    <col min="7689" max="7689" width="9.7109375" style="6" bestFit="1" customWidth="1"/>
    <col min="7690" max="7936" width="9.140625" style="6"/>
    <col min="7937" max="7937" width="101.140625" style="6" customWidth="1"/>
    <col min="7938" max="7939" width="27.28515625" style="6" customWidth="1"/>
    <col min="7940" max="7940" width="27.5703125" style="6" customWidth="1"/>
    <col min="7941" max="7941" width="26.7109375" style="6" customWidth="1"/>
    <col min="7942" max="7942" width="22.42578125" style="6" customWidth="1"/>
    <col min="7943" max="7943" width="20.7109375" style="6" customWidth="1"/>
    <col min="7944" max="7944" width="9.140625" style="6"/>
    <col min="7945" max="7945" width="9.7109375" style="6" bestFit="1" customWidth="1"/>
    <col min="7946" max="8192" width="9.140625" style="6"/>
    <col min="8193" max="8193" width="101.140625" style="6" customWidth="1"/>
    <col min="8194" max="8195" width="27.28515625" style="6" customWidth="1"/>
    <col min="8196" max="8196" width="27.5703125" style="6" customWidth="1"/>
    <col min="8197" max="8197" width="26.7109375" style="6" customWidth="1"/>
    <col min="8198" max="8198" width="22.42578125" style="6" customWidth="1"/>
    <col min="8199" max="8199" width="20.7109375" style="6" customWidth="1"/>
    <col min="8200" max="8200" width="9.140625" style="6"/>
    <col min="8201" max="8201" width="9.7109375" style="6" bestFit="1" customWidth="1"/>
    <col min="8202" max="8448" width="9.140625" style="6"/>
    <col min="8449" max="8449" width="101.140625" style="6" customWidth="1"/>
    <col min="8450" max="8451" width="27.28515625" style="6" customWidth="1"/>
    <col min="8452" max="8452" width="27.5703125" style="6" customWidth="1"/>
    <col min="8453" max="8453" width="26.7109375" style="6" customWidth="1"/>
    <col min="8454" max="8454" width="22.42578125" style="6" customWidth="1"/>
    <col min="8455" max="8455" width="20.7109375" style="6" customWidth="1"/>
    <col min="8456" max="8456" width="9.140625" style="6"/>
    <col min="8457" max="8457" width="9.7109375" style="6" bestFit="1" customWidth="1"/>
    <col min="8458" max="8704" width="9.140625" style="6"/>
    <col min="8705" max="8705" width="101.140625" style="6" customWidth="1"/>
    <col min="8706" max="8707" width="27.28515625" style="6" customWidth="1"/>
    <col min="8708" max="8708" width="27.5703125" style="6" customWidth="1"/>
    <col min="8709" max="8709" width="26.7109375" style="6" customWidth="1"/>
    <col min="8710" max="8710" width="22.42578125" style="6" customWidth="1"/>
    <col min="8711" max="8711" width="20.7109375" style="6" customWidth="1"/>
    <col min="8712" max="8712" width="9.140625" style="6"/>
    <col min="8713" max="8713" width="9.7109375" style="6" bestFit="1" customWidth="1"/>
    <col min="8714" max="8960" width="9.140625" style="6"/>
    <col min="8961" max="8961" width="101.140625" style="6" customWidth="1"/>
    <col min="8962" max="8963" width="27.28515625" style="6" customWidth="1"/>
    <col min="8964" max="8964" width="27.5703125" style="6" customWidth="1"/>
    <col min="8965" max="8965" width="26.7109375" style="6" customWidth="1"/>
    <col min="8966" max="8966" width="22.42578125" style="6" customWidth="1"/>
    <col min="8967" max="8967" width="20.7109375" style="6" customWidth="1"/>
    <col min="8968" max="8968" width="9.140625" style="6"/>
    <col min="8969" max="8969" width="9.7109375" style="6" bestFit="1" customWidth="1"/>
    <col min="8970" max="9216" width="9.140625" style="6"/>
    <col min="9217" max="9217" width="101.140625" style="6" customWidth="1"/>
    <col min="9218" max="9219" width="27.28515625" style="6" customWidth="1"/>
    <col min="9220" max="9220" width="27.5703125" style="6" customWidth="1"/>
    <col min="9221" max="9221" width="26.7109375" style="6" customWidth="1"/>
    <col min="9222" max="9222" width="22.42578125" style="6" customWidth="1"/>
    <col min="9223" max="9223" width="20.7109375" style="6" customWidth="1"/>
    <col min="9224" max="9224" width="9.140625" style="6"/>
    <col min="9225" max="9225" width="9.7109375" style="6" bestFit="1" customWidth="1"/>
    <col min="9226" max="9472" width="9.140625" style="6"/>
    <col min="9473" max="9473" width="101.140625" style="6" customWidth="1"/>
    <col min="9474" max="9475" width="27.28515625" style="6" customWidth="1"/>
    <col min="9476" max="9476" width="27.5703125" style="6" customWidth="1"/>
    <col min="9477" max="9477" width="26.7109375" style="6" customWidth="1"/>
    <col min="9478" max="9478" width="22.42578125" style="6" customWidth="1"/>
    <col min="9479" max="9479" width="20.7109375" style="6" customWidth="1"/>
    <col min="9480" max="9480" width="9.140625" style="6"/>
    <col min="9481" max="9481" width="9.7109375" style="6" bestFit="1" customWidth="1"/>
    <col min="9482" max="9728" width="9.140625" style="6"/>
    <col min="9729" max="9729" width="101.140625" style="6" customWidth="1"/>
    <col min="9730" max="9731" width="27.28515625" style="6" customWidth="1"/>
    <col min="9732" max="9732" width="27.5703125" style="6" customWidth="1"/>
    <col min="9733" max="9733" width="26.7109375" style="6" customWidth="1"/>
    <col min="9734" max="9734" width="22.42578125" style="6" customWidth="1"/>
    <col min="9735" max="9735" width="20.7109375" style="6" customWidth="1"/>
    <col min="9736" max="9736" width="9.140625" style="6"/>
    <col min="9737" max="9737" width="9.7109375" style="6" bestFit="1" customWidth="1"/>
    <col min="9738" max="9984" width="9.140625" style="6"/>
    <col min="9985" max="9985" width="101.140625" style="6" customWidth="1"/>
    <col min="9986" max="9987" width="27.28515625" style="6" customWidth="1"/>
    <col min="9988" max="9988" width="27.5703125" style="6" customWidth="1"/>
    <col min="9989" max="9989" width="26.7109375" style="6" customWidth="1"/>
    <col min="9990" max="9990" width="22.42578125" style="6" customWidth="1"/>
    <col min="9991" max="9991" width="20.7109375" style="6" customWidth="1"/>
    <col min="9992" max="9992" width="9.140625" style="6"/>
    <col min="9993" max="9993" width="9.7109375" style="6" bestFit="1" customWidth="1"/>
    <col min="9994" max="10240" width="9.140625" style="6"/>
    <col min="10241" max="10241" width="101.140625" style="6" customWidth="1"/>
    <col min="10242" max="10243" width="27.28515625" style="6" customWidth="1"/>
    <col min="10244" max="10244" width="27.5703125" style="6" customWidth="1"/>
    <col min="10245" max="10245" width="26.7109375" style="6" customWidth="1"/>
    <col min="10246" max="10246" width="22.42578125" style="6" customWidth="1"/>
    <col min="10247" max="10247" width="20.7109375" style="6" customWidth="1"/>
    <col min="10248" max="10248" width="9.140625" style="6"/>
    <col min="10249" max="10249" width="9.7109375" style="6" bestFit="1" customWidth="1"/>
    <col min="10250" max="10496" width="9.140625" style="6"/>
    <col min="10497" max="10497" width="101.140625" style="6" customWidth="1"/>
    <col min="10498" max="10499" width="27.28515625" style="6" customWidth="1"/>
    <col min="10500" max="10500" width="27.5703125" style="6" customWidth="1"/>
    <col min="10501" max="10501" width="26.7109375" style="6" customWidth="1"/>
    <col min="10502" max="10502" width="22.42578125" style="6" customWidth="1"/>
    <col min="10503" max="10503" width="20.7109375" style="6" customWidth="1"/>
    <col min="10504" max="10504" width="9.140625" style="6"/>
    <col min="10505" max="10505" width="9.7109375" style="6" bestFit="1" customWidth="1"/>
    <col min="10506" max="10752" width="9.140625" style="6"/>
    <col min="10753" max="10753" width="101.140625" style="6" customWidth="1"/>
    <col min="10754" max="10755" width="27.28515625" style="6" customWidth="1"/>
    <col min="10756" max="10756" width="27.5703125" style="6" customWidth="1"/>
    <col min="10757" max="10757" width="26.7109375" style="6" customWidth="1"/>
    <col min="10758" max="10758" width="22.42578125" style="6" customWidth="1"/>
    <col min="10759" max="10759" width="20.7109375" style="6" customWidth="1"/>
    <col min="10760" max="10760" width="9.140625" style="6"/>
    <col min="10761" max="10761" width="9.7109375" style="6" bestFit="1" customWidth="1"/>
    <col min="10762" max="11008" width="9.140625" style="6"/>
    <col min="11009" max="11009" width="101.140625" style="6" customWidth="1"/>
    <col min="11010" max="11011" width="27.28515625" style="6" customWidth="1"/>
    <col min="11012" max="11012" width="27.5703125" style="6" customWidth="1"/>
    <col min="11013" max="11013" width="26.7109375" style="6" customWidth="1"/>
    <col min="11014" max="11014" width="22.42578125" style="6" customWidth="1"/>
    <col min="11015" max="11015" width="20.7109375" style="6" customWidth="1"/>
    <col min="11016" max="11016" width="9.140625" style="6"/>
    <col min="11017" max="11017" width="9.7109375" style="6" bestFit="1" customWidth="1"/>
    <col min="11018" max="11264" width="9.140625" style="6"/>
    <col min="11265" max="11265" width="101.140625" style="6" customWidth="1"/>
    <col min="11266" max="11267" width="27.28515625" style="6" customWidth="1"/>
    <col min="11268" max="11268" width="27.5703125" style="6" customWidth="1"/>
    <col min="11269" max="11269" width="26.7109375" style="6" customWidth="1"/>
    <col min="11270" max="11270" width="22.42578125" style="6" customWidth="1"/>
    <col min="11271" max="11271" width="20.7109375" style="6" customWidth="1"/>
    <col min="11272" max="11272" width="9.140625" style="6"/>
    <col min="11273" max="11273" width="9.7109375" style="6" bestFit="1" customWidth="1"/>
    <col min="11274" max="11520" width="9.140625" style="6"/>
    <col min="11521" max="11521" width="101.140625" style="6" customWidth="1"/>
    <col min="11522" max="11523" width="27.28515625" style="6" customWidth="1"/>
    <col min="11524" max="11524" width="27.5703125" style="6" customWidth="1"/>
    <col min="11525" max="11525" width="26.7109375" style="6" customWidth="1"/>
    <col min="11526" max="11526" width="22.42578125" style="6" customWidth="1"/>
    <col min="11527" max="11527" width="20.7109375" style="6" customWidth="1"/>
    <col min="11528" max="11528" width="9.140625" style="6"/>
    <col min="11529" max="11529" width="9.7109375" style="6" bestFit="1" customWidth="1"/>
    <col min="11530" max="11776" width="9.140625" style="6"/>
    <col min="11777" max="11777" width="101.140625" style="6" customWidth="1"/>
    <col min="11778" max="11779" width="27.28515625" style="6" customWidth="1"/>
    <col min="11780" max="11780" width="27.5703125" style="6" customWidth="1"/>
    <col min="11781" max="11781" width="26.7109375" style="6" customWidth="1"/>
    <col min="11782" max="11782" width="22.42578125" style="6" customWidth="1"/>
    <col min="11783" max="11783" width="20.7109375" style="6" customWidth="1"/>
    <col min="11784" max="11784" width="9.140625" style="6"/>
    <col min="11785" max="11785" width="9.7109375" style="6" bestFit="1" customWidth="1"/>
    <col min="11786" max="12032" width="9.140625" style="6"/>
    <col min="12033" max="12033" width="101.140625" style="6" customWidth="1"/>
    <col min="12034" max="12035" width="27.28515625" style="6" customWidth="1"/>
    <col min="12036" max="12036" width="27.5703125" style="6" customWidth="1"/>
    <col min="12037" max="12037" width="26.7109375" style="6" customWidth="1"/>
    <col min="12038" max="12038" width="22.42578125" style="6" customWidth="1"/>
    <col min="12039" max="12039" width="20.7109375" style="6" customWidth="1"/>
    <col min="12040" max="12040" width="9.140625" style="6"/>
    <col min="12041" max="12041" width="9.7109375" style="6" bestFit="1" customWidth="1"/>
    <col min="12042" max="12288" width="9.140625" style="6"/>
    <col min="12289" max="12289" width="101.140625" style="6" customWidth="1"/>
    <col min="12290" max="12291" width="27.28515625" style="6" customWidth="1"/>
    <col min="12292" max="12292" width="27.5703125" style="6" customWidth="1"/>
    <col min="12293" max="12293" width="26.7109375" style="6" customWidth="1"/>
    <col min="12294" max="12294" width="22.42578125" style="6" customWidth="1"/>
    <col min="12295" max="12295" width="20.7109375" style="6" customWidth="1"/>
    <col min="12296" max="12296" width="9.140625" style="6"/>
    <col min="12297" max="12297" width="9.7109375" style="6" bestFit="1" customWidth="1"/>
    <col min="12298" max="12544" width="9.140625" style="6"/>
    <col min="12545" max="12545" width="101.140625" style="6" customWidth="1"/>
    <col min="12546" max="12547" width="27.28515625" style="6" customWidth="1"/>
    <col min="12548" max="12548" width="27.5703125" style="6" customWidth="1"/>
    <col min="12549" max="12549" width="26.7109375" style="6" customWidth="1"/>
    <col min="12550" max="12550" width="22.42578125" style="6" customWidth="1"/>
    <col min="12551" max="12551" width="20.7109375" style="6" customWidth="1"/>
    <col min="12552" max="12552" width="9.140625" style="6"/>
    <col min="12553" max="12553" width="9.7109375" style="6" bestFit="1" customWidth="1"/>
    <col min="12554" max="12800" width="9.140625" style="6"/>
    <col min="12801" max="12801" width="101.140625" style="6" customWidth="1"/>
    <col min="12802" max="12803" width="27.28515625" style="6" customWidth="1"/>
    <col min="12804" max="12804" width="27.5703125" style="6" customWidth="1"/>
    <col min="12805" max="12805" width="26.7109375" style="6" customWidth="1"/>
    <col min="12806" max="12806" width="22.42578125" style="6" customWidth="1"/>
    <col min="12807" max="12807" width="20.7109375" style="6" customWidth="1"/>
    <col min="12808" max="12808" width="9.140625" style="6"/>
    <col min="12809" max="12809" width="9.7109375" style="6" bestFit="1" customWidth="1"/>
    <col min="12810" max="13056" width="9.140625" style="6"/>
    <col min="13057" max="13057" width="101.140625" style="6" customWidth="1"/>
    <col min="13058" max="13059" width="27.28515625" style="6" customWidth="1"/>
    <col min="13060" max="13060" width="27.5703125" style="6" customWidth="1"/>
    <col min="13061" max="13061" width="26.7109375" style="6" customWidth="1"/>
    <col min="13062" max="13062" width="22.42578125" style="6" customWidth="1"/>
    <col min="13063" max="13063" width="20.7109375" style="6" customWidth="1"/>
    <col min="13064" max="13064" width="9.140625" style="6"/>
    <col min="13065" max="13065" width="9.7109375" style="6" bestFit="1" customWidth="1"/>
    <col min="13066" max="13312" width="9.140625" style="6"/>
    <col min="13313" max="13313" width="101.140625" style="6" customWidth="1"/>
    <col min="13314" max="13315" width="27.28515625" style="6" customWidth="1"/>
    <col min="13316" max="13316" width="27.5703125" style="6" customWidth="1"/>
    <col min="13317" max="13317" width="26.7109375" style="6" customWidth="1"/>
    <col min="13318" max="13318" width="22.42578125" style="6" customWidth="1"/>
    <col min="13319" max="13319" width="20.7109375" style="6" customWidth="1"/>
    <col min="13320" max="13320" width="9.140625" style="6"/>
    <col min="13321" max="13321" width="9.7109375" style="6" bestFit="1" customWidth="1"/>
    <col min="13322" max="13568" width="9.140625" style="6"/>
    <col min="13569" max="13569" width="101.140625" style="6" customWidth="1"/>
    <col min="13570" max="13571" width="27.28515625" style="6" customWidth="1"/>
    <col min="13572" max="13572" width="27.5703125" style="6" customWidth="1"/>
    <col min="13573" max="13573" width="26.7109375" style="6" customWidth="1"/>
    <col min="13574" max="13574" width="22.42578125" style="6" customWidth="1"/>
    <col min="13575" max="13575" width="20.7109375" style="6" customWidth="1"/>
    <col min="13576" max="13576" width="9.140625" style="6"/>
    <col min="13577" max="13577" width="9.7109375" style="6" bestFit="1" customWidth="1"/>
    <col min="13578" max="13824" width="9.140625" style="6"/>
    <col min="13825" max="13825" width="101.140625" style="6" customWidth="1"/>
    <col min="13826" max="13827" width="27.28515625" style="6" customWidth="1"/>
    <col min="13828" max="13828" width="27.5703125" style="6" customWidth="1"/>
    <col min="13829" max="13829" width="26.7109375" style="6" customWidth="1"/>
    <col min="13830" max="13830" width="22.42578125" style="6" customWidth="1"/>
    <col min="13831" max="13831" width="20.7109375" style="6" customWidth="1"/>
    <col min="13832" max="13832" width="9.140625" style="6"/>
    <col min="13833" max="13833" width="9.7109375" style="6" bestFit="1" customWidth="1"/>
    <col min="13834" max="14080" width="9.140625" style="6"/>
    <col min="14081" max="14081" width="101.140625" style="6" customWidth="1"/>
    <col min="14082" max="14083" width="27.28515625" style="6" customWidth="1"/>
    <col min="14084" max="14084" width="27.5703125" style="6" customWidth="1"/>
    <col min="14085" max="14085" width="26.7109375" style="6" customWidth="1"/>
    <col min="14086" max="14086" width="22.42578125" style="6" customWidth="1"/>
    <col min="14087" max="14087" width="20.7109375" style="6" customWidth="1"/>
    <col min="14088" max="14088" width="9.140625" style="6"/>
    <col min="14089" max="14089" width="9.7109375" style="6" bestFit="1" customWidth="1"/>
    <col min="14090" max="14336" width="9.140625" style="6"/>
    <col min="14337" max="14337" width="101.140625" style="6" customWidth="1"/>
    <col min="14338" max="14339" width="27.28515625" style="6" customWidth="1"/>
    <col min="14340" max="14340" width="27.5703125" style="6" customWidth="1"/>
    <col min="14341" max="14341" width="26.7109375" style="6" customWidth="1"/>
    <col min="14342" max="14342" width="22.42578125" style="6" customWidth="1"/>
    <col min="14343" max="14343" width="20.7109375" style="6" customWidth="1"/>
    <col min="14344" max="14344" width="9.140625" style="6"/>
    <col min="14345" max="14345" width="9.7109375" style="6" bestFit="1" customWidth="1"/>
    <col min="14346" max="14592" width="9.140625" style="6"/>
    <col min="14593" max="14593" width="101.140625" style="6" customWidth="1"/>
    <col min="14594" max="14595" width="27.28515625" style="6" customWidth="1"/>
    <col min="14596" max="14596" width="27.5703125" style="6" customWidth="1"/>
    <col min="14597" max="14597" width="26.7109375" style="6" customWidth="1"/>
    <col min="14598" max="14598" width="22.42578125" style="6" customWidth="1"/>
    <col min="14599" max="14599" width="20.7109375" style="6" customWidth="1"/>
    <col min="14600" max="14600" width="9.140625" style="6"/>
    <col min="14601" max="14601" width="9.7109375" style="6" bestFit="1" customWidth="1"/>
    <col min="14602" max="14848" width="9.140625" style="6"/>
    <col min="14849" max="14849" width="101.140625" style="6" customWidth="1"/>
    <col min="14850" max="14851" width="27.28515625" style="6" customWidth="1"/>
    <col min="14852" max="14852" width="27.5703125" style="6" customWidth="1"/>
    <col min="14853" max="14853" width="26.7109375" style="6" customWidth="1"/>
    <col min="14854" max="14854" width="22.42578125" style="6" customWidth="1"/>
    <col min="14855" max="14855" width="20.7109375" style="6" customWidth="1"/>
    <col min="14856" max="14856" width="9.140625" style="6"/>
    <col min="14857" max="14857" width="9.7109375" style="6" bestFit="1" customWidth="1"/>
    <col min="14858" max="15104" width="9.140625" style="6"/>
    <col min="15105" max="15105" width="101.140625" style="6" customWidth="1"/>
    <col min="15106" max="15107" width="27.28515625" style="6" customWidth="1"/>
    <col min="15108" max="15108" width="27.5703125" style="6" customWidth="1"/>
    <col min="15109" max="15109" width="26.7109375" style="6" customWidth="1"/>
    <col min="15110" max="15110" width="22.42578125" style="6" customWidth="1"/>
    <col min="15111" max="15111" width="20.7109375" style="6" customWidth="1"/>
    <col min="15112" max="15112" width="9.140625" style="6"/>
    <col min="15113" max="15113" width="9.7109375" style="6" bestFit="1" customWidth="1"/>
    <col min="15114" max="15360" width="9.140625" style="6"/>
    <col min="15361" max="15361" width="101.140625" style="6" customWidth="1"/>
    <col min="15362" max="15363" width="27.28515625" style="6" customWidth="1"/>
    <col min="15364" max="15364" width="27.5703125" style="6" customWidth="1"/>
    <col min="15365" max="15365" width="26.7109375" style="6" customWidth="1"/>
    <col min="15366" max="15366" width="22.42578125" style="6" customWidth="1"/>
    <col min="15367" max="15367" width="20.7109375" style="6" customWidth="1"/>
    <col min="15368" max="15368" width="9.140625" style="6"/>
    <col min="15369" max="15369" width="9.7109375" style="6" bestFit="1" customWidth="1"/>
    <col min="15370" max="15616" width="9.140625" style="6"/>
    <col min="15617" max="15617" width="101.140625" style="6" customWidth="1"/>
    <col min="15618" max="15619" width="27.28515625" style="6" customWidth="1"/>
    <col min="15620" max="15620" width="27.5703125" style="6" customWidth="1"/>
    <col min="15621" max="15621" width="26.7109375" style="6" customWidth="1"/>
    <col min="15622" max="15622" width="22.42578125" style="6" customWidth="1"/>
    <col min="15623" max="15623" width="20.7109375" style="6" customWidth="1"/>
    <col min="15624" max="15624" width="9.140625" style="6"/>
    <col min="15625" max="15625" width="9.7109375" style="6" bestFit="1" customWidth="1"/>
    <col min="15626" max="15872" width="9.140625" style="6"/>
    <col min="15873" max="15873" width="101.140625" style="6" customWidth="1"/>
    <col min="15874" max="15875" width="27.28515625" style="6" customWidth="1"/>
    <col min="15876" max="15876" width="27.5703125" style="6" customWidth="1"/>
    <col min="15877" max="15877" width="26.7109375" style="6" customWidth="1"/>
    <col min="15878" max="15878" width="22.42578125" style="6" customWidth="1"/>
    <col min="15879" max="15879" width="20.7109375" style="6" customWidth="1"/>
    <col min="15880" max="15880" width="9.140625" style="6"/>
    <col min="15881" max="15881" width="9.7109375" style="6" bestFit="1" customWidth="1"/>
    <col min="15882" max="16128" width="9.140625" style="6"/>
    <col min="16129" max="16129" width="101.140625" style="6" customWidth="1"/>
    <col min="16130" max="16131" width="27.28515625" style="6" customWidth="1"/>
    <col min="16132" max="16132" width="27.5703125" style="6" customWidth="1"/>
    <col min="16133" max="16133" width="26.7109375" style="6" customWidth="1"/>
    <col min="16134" max="16134" width="22.42578125" style="6" customWidth="1"/>
    <col min="16135" max="16135" width="20.7109375" style="6" customWidth="1"/>
    <col min="16136" max="16136" width="9.140625" style="6"/>
    <col min="16137" max="16137" width="9.7109375" style="6" bestFit="1" customWidth="1"/>
    <col min="16138" max="16384" width="9.140625" style="6"/>
  </cols>
  <sheetData>
    <row r="1" spans="1:8" s="3" customFormat="1" ht="20.25">
      <c r="A1" s="2"/>
      <c r="B1" s="2"/>
      <c r="C1" s="2"/>
      <c r="D1" s="2"/>
      <c r="F1" s="2"/>
      <c r="G1" s="2"/>
      <c r="H1" s="1"/>
    </row>
    <row r="2" spans="1:8" s="3" customFormat="1" ht="20.25">
      <c r="A2" s="2"/>
      <c r="B2" s="2"/>
      <c r="C2" s="2"/>
      <c r="D2" s="2"/>
      <c r="G2" s="2" t="s">
        <v>184</v>
      </c>
      <c r="H2" s="1"/>
    </row>
    <row r="3" spans="1:8" s="3" customFormat="1" ht="20.25">
      <c r="A3" s="4"/>
      <c r="B3" s="6"/>
      <c r="C3" s="141" t="s">
        <v>146</v>
      </c>
      <c r="D3" s="141"/>
      <c r="E3" s="141"/>
      <c r="F3" s="141"/>
      <c r="G3" s="141"/>
      <c r="H3" s="5"/>
    </row>
    <row r="4" spans="1:8" s="3" customFormat="1" ht="20.25">
      <c r="A4" s="4"/>
      <c r="B4" s="52"/>
      <c r="C4" s="141" t="s">
        <v>147</v>
      </c>
      <c r="D4" s="141"/>
      <c r="E4" s="141"/>
      <c r="F4" s="141"/>
      <c r="G4" s="103"/>
      <c r="H4" s="1"/>
    </row>
    <row r="5" spans="1:8" s="3" customFormat="1" ht="20.25">
      <c r="A5" s="6"/>
      <c r="B5" s="4"/>
      <c r="C5" s="4"/>
      <c r="D5" s="4"/>
      <c r="E5" s="4"/>
      <c r="F5" s="4"/>
      <c r="G5" s="4"/>
      <c r="H5" s="5"/>
    </row>
    <row r="6" spans="1:8" s="3" customFormat="1" ht="20.25">
      <c r="A6" s="6"/>
      <c r="B6" s="4"/>
      <c r="C6" s="4"/>
      <c r="D6" s="4"/>
      <c r="E6" s="141" t="s">
        <v>148</v>
      </c>
      <c r="F6" s="141"/>
      <c r="G6" s="4"/>
      <c r="H6" s="1"/>
    </row>
    <row r="7" spans="1:8" s="3" customFormat="1" ht="20.25">
      <c r="A7" s="6"/>
      <c r="B7" s="4"/>
      <c r="C7" s="4"/>
      <c r="D7" s="4"/>
      <c r="E7" s="109"/>
      <c r="F7" s="109"/>
      <c r="G7" s="4"/>
      <c r="H7" s="1"/>
    </row>
    <row r="8" spans="1:8">
      <c r="A8" s="7"/>
      <c r="B8" s="133"/>
      <c r="C8" s="133"/>
      <c r="D8" s="52"/>
      <c r="E8" s="7" t="s">
        <v>149</v>
      </c>
      <c r="F8" s="104" t="s">
        <v>17</v>
      </c>
      <c r="G8" s="103"/>
    </row>
    <row r="9" spans="1:8">
      <c r="A9" s="7" t="s">
        <v>150</v>
      </c>
      <c r="B9" s="133" t="s">
        <v>19</v>
      </c>
      <c r="C9" s="133"/>
      <c r="D9" s="52"/>
      <c r="E9" s="7" t="s">
        <v>20</v>
      </c>
      <c r="F9" s="30">
        <v>35126731</v>
      </c>
      <c r="G9" s="4"/>
    </row>
    <row r="10" spans="1:8">
      <c r="A10" s="7" t="s">
        <v>21</v>
      </c>
      <c r="B10" s="133" t="s">
        <v>22</v>
      </c>
      <c r="C10" s="133"/>
      <c r="D10" s="52"/>
      <c r="E10" s="7" t="s">
        <v>23</v>
      </c>
      <c r="F10" s="31">
        <v>150</v>
      </c>
      <c r="G10" s="4"/>
    </row>
    <row r="11" spans="1:8">
      <c r="A11" s="7" t="s">
        <v>24</v>
      </c>
      <c r="B11" s="133" t="s">
        <v>151</v>
      </c>
      <c r="C11" s="133"/>
      <c r="D11" s="52"/>
      <c r="E11" s="7" t="s">
        <v>26</v>
      </c>
      <c r="F11" s="31">
        <v>6125510100</v>
      </c>
      <c r="G11" s="4"/>
    </row>
    <row r="12" spans="1:8">
      <c r="A12" s="7" t="s">
        <v>152</v>
      </c>
      <c r="B12" s="133" t="s">
        <v>28</v>
      </c>
      <c r="C12" s="133"/>
      <c r="D12" s="52"/>
      <c r="E12" s="7" t="s">
        <v>29</v>
      </c>
      <c r="F12" s="30"/>
      <c r="G12" s="4"/>
    </row>
    <row r="13" spans="1:8">
      <c r="A13" s="7" t="s">
        <v>30</v>
      </c>
      <c r="B13" s="133"/>
      <c r="C13" s="133"/>
      <c r="D13" s="52"/>
      <c r="E13" s="7" t="s">
        <v>31</v>
      </c>
      <c r="F13" s="31"/>
      <c r="G13" s="4"/>
    </row>
    <row r="14" spans="1:8">
      <c r="A14" s="7" t="s">
        <v>32</v>
      </c>
      <c r="B14" s="133" t="s">
        <v>153</v>
      </c>
      <c r="C14" s="133"/>
      <c r="D14" s="52"/>
      <c r="E14" s="7" t="s">
        <v>154</v>
      </c>
      <c r="F14" s="31" t="s">
        <v>35</v>
      </c>
      <c r="G14" s="4"/>
    </row>
    <row r="15" spans="1:8">
      <c r="A15" s="7" t="s">
        <v>155</v>
      </c>
      <c r="B15" s="133" t="s">
        <v>156</v>
      </c>
      <c r="C15" s="133"/>
      <c r="D15" s="10"/>
      <c r="E15" s="4"/>
      <c r="F15" s="4"/>
      <c r="G15" s="4"/>
    </row>
    <row r="16" spans="1:8">
      <c r="A16" s="7" t="s">
        <v>38</v>
      </c>
      <c r="B16" s="133" t="s">
        <v>157</v>
      </c>
      <c r="C16" s="133"/>
      <c r="D16" s="10"/>
      <c r="E16" s="4"/>
      <c r="F16" s="4"/>
      <c r="G16" s="4"/>
    </row>
    <row r="17" spans="1:9">
      <c r="A17" s="7" t="s">
        <v>158</v>
      </c>
      <c r="B17" s="133">
        <v>18</v>
      </c>
      <c r="C17" s="133"/>
      <c r="D17" s="10"/>
      <c r="E17" s="4"/>
      <c r="F17" s="4"/>
      <c r="G17" s="4"/>
    </row>
    <row r="18" spans="1:9">
      <c r="A18" s="7" t="s">
        <v>159</v>
      </c>
      <c r="B18" s="133" t="s">
        <v>160</v>
      </c>
      <c r="C18" s="133"/>
      <c r="D18" s="10"/>
      <c r="E18" s="4"/>
      <c r="F18" s="4"/>
      <c r="G18" s="4"/>
    </row>
    <row r="19" spans="1:9">
      <c r="A19" s="7" t="s">
        <v>45</v>
      </c>
      <c r="B19" s="133" t="s">
        <v>46</v>
      </c>
      <c r="C19" s="133"/>
      <c r="D19" s="10"/>
      <c r="E19" s="4"/>
      <c r="F19" s="4"/>
      <c r="G19" s="4"/>
    </row>
    <row r="20" spans="1:9">
      <c r="A20" s="7" t="s">
        <v>161</v>
      </c>
      <c r="B20" s="133" t="s">
        <v>48</v>
      </c>
      <c r="C20" s="133"/>
      <c r="D20" s="52"/>
      <c r="E20" s="4"/>
      <c r="F20" s="4"/>
      <c r="G20" s="4"/>
    </row>
    <row r="21" spans="1:9" ht="20.25">
      <c r="A21" s="8"/>
      <c r="B21" s="134"/>
      <c r="C21" s="134"/>
      <c r="D21" s="134"/>
      <c r="E21" s="135"/>
      <c r="F21" s="136"/>
      <c r="G21" s="105"/>
    </row>
    <row r="22" spans="1:9">
      <c r="D22" s="46"/>
      <c r="F22" s="6"/>
    </row>
    <row r="23" spans="1:9">
      <c r="A23" s="137" t="s">
        <v>180</v>
      </c>
      <c r="B23" s="137"/>
      <c r="C23" s="137"/>
      <c r="D23" s="137"/>
      <c r="E23" s="137"/>
      <c r="F23" s="137"/>
      <c r="G23" s="137"/>
    </row>
    <row r="24" spans="1:9">
      <c r="A24" s="9"/>
      <c r="B24" s="10"/>
      <c r="C24" s="9"/>
      <c r="D24" s="9"/>
      <c r="E24" s="9"/>
      <c r="F24" s="9"/>
      <c r="G24" s="9"/>
    </row>
    <row r="25" spans="1:9">
      <c r="A25" s="138" t="s">
        <v>49</v>
      </c>
      <c r="B25" s="127" t="s">
        <v>50</v>
      </c>
      <c r="C25" s="139" t="s">
        <v>162</v>
      </c>
      <c r="D25" s="140"/>
      <c r="E25" s="127" t="s">
        <v>178</v>
      </c>
      <c r="F25" s="127"/>
      <c r="G25" s="127"/>
    </row>
    <row r="26" spans="1:9">
      <c r="A26" s="138"/>
      <c r="B26" s="127"/>
      <c r="C26" s="31" t="s">
        <v>176</v>
      </c>
      <c r="D26" s="31" t="s">
        <v>177</v>
      </c>
      <c r="E26" s="11" t="s">
        <v>163</v>
      </c>
      <c r="F26" s="11" t="s">
        <v>164</v>
      </c>
      <c r="G26" s="11" t="s">
        <v>165</v>
      </c>
    </row>
    <row r="27" spans="1:9">
      <c r="A27" s="33">
        <v>1</v>
      </c>
      <c r="B27" s="31">
        <v>2</v>
      </c>
      <c r="C27" s="31">
        <v>3</v>
      </c>
      <c r="D27" s="31">
        <v>4</v>
      </c>
      <c r="E27" s="31">
        <v>7</v>
      </c>
      <c r="F27" s="31">
        <v>8</v>
      </c>
      <c r="G27" s="31">
        <v>9</v>
      </c>
    </row>
    <row r="28" spans="1:9">
      <c r="A28" s="128" t="s">
        <v>179</v>
      </c>
      <c r="B28" s="128"/>
      <c r="C28" s="128"/>
      <c r="D28" s="128"/>
      <c r="E28" s="128"/>
      <c r="F28" s="128"/>
      <c r="G28" s="128"/>
    </row>
    <row r="29" spans="1:9" s="17" customFormat="1" ht="37.5">
      <c r="A29" s="12" t="s">
        <v>57</v>
      </c>
      <c r="B29" s="13">
        <v>1010</v>
      </c>
      <c r="C29" s="15">
        <f>C30+C31</f>
        <v>440.40000000000003</v>
      </c>
      <c r="D29" s="14">
        <v>841</v>
      </c>
      <c r="E29" s="14">
        <f>E31+E30</f>
        <v>216.9</v>
      </c>
      <c r="F29" s="15">
        <f>F31+F30</f>
        <v>216.9</v>
      </c>
      <c r="G29" s="14">
        <f>F29/E29*100</f>
        <v>100</v>
      </c>
      <c r="H29" s="16"/>
      <c r="I29" s="16"/>
    </row>
    <row r="30" spans="1:9" s="17" customFormat="1">
      <c r="A30" s="18" t="s">
        <v>58</v>
      </c>
      <c r="B30" s="13">
        <v>1011</v>
      </c>
      <c r="C30" s="14">
        <v>439.3</v>
      </c>
      <c r="D30" s="14">
        <v>841</v>
      </c>
      <c r="E30" s="14">
        <v>216.9</v>
      </c>
      <c r="F30" s="14">
        <v>216.9</v>
      </c>
      <c r="G30" s="14">
        <f>F30/E30*100</f>
        <v>100</v>
      </c>
      <c r="H30" s="16"/>
      <c r="I30" s="16"/>
    </row>
    <row r="31" spans="1:9" s="17" customFormat="1">
      <c r="A31" s="21" t="s">
        <v>59</v>
      </c>
      <c r="B31" s="33">
        <v>1012</v>
      </c>
      <c r="C31" s="19">
        <v>1.1000000000000001</v>
      </c>
      <c r="D31" s="19">
        <v>0</v>
      </c>
      <c r="E31" s="14"/>
      <c r="F31" s="15"/>
      <c r="G31" s="14"/>
      <c r="H31" s="16"/>
      <c r="I31" s="16"/>
    </row>
    <row r="32" spans="1:9" s="17" customFormat="1">
      <c r="A32" s="21" t="s">
        <v>60</v>
      </c>
      <c r="B32" s="33">
        <v>1013</v>
      </c>
      <c r="C32" s="19"/>
      <c r="D32" s="19"/>
      <c r="E32" s="14"/>
      <c r="F32" s="14"/>
      <c r="G32" s="14"/>
      <c r="H32" s="16"/>
      <c r="I32" s="16"/>
    </row>
    <row r="33" spans="1:9" s="17" customFormat="1">
      <c r="A33" s="21" t="s">
        <v>61</v>
      </c>
      <c r="B33" s="33">
        <v>1020</v>
      </c>
      <c r="C33" s="19"/>
      <c r="D33" s="19"/>
      <c r="E33" s="14"/>
      <c r="F33" s="14"/>
      <c r="G33" s="14"/>
      <c r="H33" s="16"/>
      <c r="I33" s="16"/>
    </row>
    <row r="34" spans="1:9" s="17" customFormat="1">
      <c r="A34" s="21" t="s">
        <v>62</v>
      </c>
      <c r="B34" s="33">
        <v>1030</v>
      </c>
      <c r="C34" s="15">
        <v>3062.2</v>
      </c>
      <c r="D34" s="15">
        <f>D35+D39+D42</f>
        <v>3111.0600000000004</v>
      </c>
      <c r="E34" s="15">
        <f>E35+E39+E42</f>
        <v>785</v>
      </c>
      <c r="F34" s="15">
        <f>F35+F39+F42</f>
        <v>776.93000000000006</v>
      </c>
      <c r="G34" s="14">
        <f>F34/E34*100</f>
        <v>98.97197452229301</v>
      </c>
      <c r="H34" s="16"/>
      <c r="I34" s="16"/>
    </row>
    <row r="35" spans="1:9" s="17" customFormat="1" ht="37.5">
      <c r="A35" s="21" t="s">
        <v>63</v>
      </c>
      <c r="B35" s="33">
        <v>1031</v>
      </c>
      <c r="C35" s="14">
        <v>35.6</v>
      </c>
      <c r="D35" s="19">
        <v>57.8</v>
      </c>
      <c r="E35" s="19">
        <v>10</v>
      </c>
      <c r="F35" s="15">
        <v>9.83</v>
      </c>
      <c r="G35" s="14">
        <f>F35/E35*100</f>
        <v>98.3</v>
      </c>
      <c r="H35" s="16"/>
      <c r="I35" s="16"/>
    </row>
    <row r="36" spans="1:9" s="17" customFormat="1">
      <c r="A36" s="21"/>
      <c r="B36" s="33"/>
      <c r="C36" s="14"/>
      <c r="D36" s="19"/>
      <c r="E36" s="19"/>
      <c r="F36" s="14"/>
      <c r="G36" s="14"/>
      <c r="H36" s="16"/>
      <c r="I36" s="16"/>
    </row>
    <row r="37" spans="1:9" s="17" customFormat="1">
      <c r="A37" s="21"/>
      <c r="B37" s="33"/>
      <c r="C37" s="14"/>
      <c r="D37" s="19"/>
      <c r="E37" s="19"/>
      <c r="F37" s="14"/>
      <c r="G37" s="14"/>
      <c r="H37" s="16"/>
      <c r="I37" s="16"/>
    </row>
    <row r="38" spans="1:9" s="17" customFormat="1">
      <c r="A38" s="21" t="s">
        <v>64</v>
      </c>
      <c r="B38" s="33">
        <v>1032</v>
      </c>
      <c r="C38" s="14"/>
      <c r="D38" s="19"/>
      <c r="E38" s="19"/>
      <c r="F38" s="14"/>
      <c r="G38" s="14"/>
      <c r="H38" s="16"/>
      <c r="I38" s="16"/>
    </row>
    <row r="39" spans="1:9" s="17" customFormat="1">
      <c r="A39" s="21" t="s">
        <v>166</v>
      </c>
      <c r="B39" s="33">
        <v>1033</v>
      </c>
      <c r="C39" s="14">
        <v>483.4</v>
      </c>
      <c r="D39" s="19">
        <v>563.23</v>
      </c>
      <c r="E39" s="19">
        <v>145</v>
      </c>
      <c r="F39" s="14">
        <v>140</v>
      </c>
      <c r="G39" s="14">
        <f>F39/E39*100</f>
        <v>96.551724137931032</v>
      </c>
      <c r="H39" s="16"/>
      <c r="I39" s="16"/>
    </row>
    <row r="40" spans="1:9" s="17" customFormat="1" ht="37.5">
      <c r="A40" s="21" t="s">
        <v>66</v>
      </c>
      <c r="B40" s="33">
        <v>1034</v>
      </c>
      <c r="C40" s="14"/>
      <c r="D40" s="19"/>
      <c r="E40" s="19"/>
      <c r="F40" s="14"/>
      <c r="G40" s="14"/>
      <c r="H40" s="16"/>
      <c r="I40" s="16"/>
    </row>
    <row r="41" spans="1:9" s="17" customFormat="1">
      <c r="A41" s="21" t="s">
        <v>67</v>
      </c>
      <c r="B41" s="33">
        <v>1035</v>
      </c>
      <c r="C41" s="14"/>
      <c r="D41" s="19"/>
      <c r="E41" s="19"/>
      <c r="F41" s="14"/>
      <c r="G41" s="14"/>
      <c r="H41" s="16"/>
      <c r="I41" s="16"/>
    </row>
    <row r="42" spans="1:9" s="17" customFormat="1">
      <c r="A42" s="21" t="s">
        <v>68</v>
      </c>
      <c r="B42" s="33">
        <v>1036</v>
      </c>
      <c r="C42" s="14">
        <v>6543.2</v>
      </c>
      <c r="D42" s="106">
        <v>2490.0300000000002</v>
      </c>
      <c r="E42" s="19">
        <v>630</v>
      </c>
      <c r="F42" s="19">
        <v>627.1</v>
      </c>
      <c r="G42" s="14">
        <f>F42/E42*100</f>
        <v>99.539682539682545</v>
      </c>
      <c r="H42" s="16"/>
      <c r="I42" s="16"/>
    </row>
    <row r="43" spans="1:9" s="17" customFormat="1">
      <c r="A43" s="22" t="s">
        <v>69</v>
      </c>
      <c r="B43" s="33">
        <v>1040</v>
      </c>
      <c r="C43" s="19"/>
      <c r="D43" s="19"/>
      <c r="E43" s="19"/>
      <c r="F43" s="19"/>
      <c r="G43" s="14"/>
      <c r="H43" s="16"/>
      <c r="I43" s="16"/>
    </row>
    <row r="44" spans="1:9">
      <c r="A44" s="128" t="s">
        <v>70</v>
      </c>
      <c r="B44" s="128"/>
      <c r="C44" s="128"/>
      <c r="D44" s="128"/>
      <c r="E44" s="128"/>
      <c r="F44" s="128"/>
      <c r="G44" s="128"/>
      <c r="H44" s="23"/>
      <c r="I44" s="23"/>
    </row>
    <row r="45" spans="1:9">
      <c r="A45" s="12" t="s">
        <v>71</v>
      </c>
      <c r="B45" s="33">
        <v>1050</v>
      </c>
      <c r="C45" s="14">
        <v>2401.44</v>
      </c>
      <c r="D45" s="14">
        <v>2212.34</v>
      </c>
      <c r="E45" s="14">
        <v>615</v>
      </c>
      <c r="F45" s="14">
        <v>613.4</v>
      </c>
      <c r="G45" s="14">
        <f>F45/E45*100</f>
        <v>99.739837398373979</v>
      </c>
      <c r="H45" s="23"/>
      <c r="I45" s="23"/>
    </row>
    <row r="46" spans="1:9">
      <c r="A46" s="12" t="s">
        <v>72</v>
      </c>
      <c r="B46" s="33">
        <v>1060</v>
      </c>
      <c r="C46" s="14">
        <v>519.24</v>
      </c>
      <c r="D46" s="14">
        <v>560.01</v>
      </c>
      <c r="E46" s="14">
        <v>135.30000000000001</v>
      </c>
      <c r="F46" s="14">
        <v>125.1</v>
      </c>
      <c r="G46" s="14">
        <f>F46/E46*100</f>
        <v>92.461197339246098</v>
      </c>
      <c r="H46" s="23"/>
      <c r="I46" s="23"/>
    </row>
    <row r="47" spans="1:9">
      <c r="A47" s="12" t="s">
        <v>73</v>
      </c>
      <c r="B47" s="33">
        <v>1070</v>
      </c>
      <c r="C47" s="14">
        <v>748.54</v>
      </c>
      <c r="D47" s="14">
        <v>1007.85</v>
      </c>
      <c r="E47" s="14">
        <v>266</v>
      </c>
      <c r="F47" s="14">
        <v>267.99</v>
      </c>
      <c r="G47" s="14">
        <f>F47/E47*100</f>
        <v>100.74812030075189</v>
      </c>
      <c r="H47" s="23"/>
      <c r="I47" s="23"/>
    </row>
    <row r="48" spans="1:9">
      <c r="A48" s="12" t="s">
        <v>74</v>
      </c>
      <c r="B48" s="33">
        <v>1080</v>
      </c>
      <c r="C48" s="14">
        <v>32.44</v>
      </c>
      <c r="D48" s="14">
        <v>32.299999999999997</v>
      </c>
      <c r="E48" s="14">
        <v>9.9</v>
      </c>
      <c r="F48" s="14">
        <v>8.1</v>
      </c>
      <c r="G48" s="14">
        <f>F48/E48*100</f>
        <v>81.818181818181813</v>
      </c>
      <c r="H48" s="23"/>
      <c r="I48" s="23"/>
    </row>
    <row r="49" spans="1:9">
      <c r="A49" s="12" t="s">
        <v>75</v>
      </c>
      <c r="B49" s="33">
        <v>1090</v>
      </c>
      <c r="C49" s="14">
        <v>3</v>
      </c>
      <c r="D49" s="14"/>
      <c r="E49" s="14">
        <v>1</v>
      </c>
      <c r="F49" s="14"/>
      <c r="G49" s="14"/>
      <c r="H49" s="23"/>
      <c r="I49" s="23"/>
    </row>
    <row r="50" spans="1:9">
      <c r="A50" s="12" t="s">
        <v>76</v>
      </c>
      <c r="B50" s="33">
        <v>1100</v>
      </c>
      <c r="C50" s="14"/>
      <c r="D50" s="14"/>
      <c r="E50" s="14"/>
      <c r="F50" s="14"/>
      <c r="G50" s="14"/>
      <c r="H50" s="23"/>
      <c r="I50" s="23"/>
    </row>
    <row r="51" spans="1:9">
      <c r="A51" s="24" t="s">
        <v>77</v>
      </c>
      <c r="B51" s="33">
        <v>1101</v>
      </c>
      <c r="C51" s="55"/>
      <c r="D51" s="14"/>
      <c r="E51" s="14"/>
      <c r="F51" s="14"/>
      <c r="G51" s="14"/>
      <c r="H51" s="23"/>
      <c r="I51" s="23"/>
    </row>
    <row r="52" spans="1:9">
      <c r="A52" s="24" t="s">
        <v>78</v>
      </c>
      <c r="B52" s="33">
        <v>1102</v>
      </c>
      <c r="C52" s="55"/>
      <c r="D52" s="14"/>
      <c r="E52" s="14"/>
      <c r="F52" s="14"/>
      <c r="G52" s="14"/>
      <c r="H52" s="23"/>
      <c r="I52" s="23"/>
    </row>
    <row r="53" spans="1:9">
      <c r="A53" s="24" t="s">
        <v>79</v>
      </c>
      <c r="B53" s="33">
        <v>1103</v>
      </c>
      <c r="C53" s="14">
        <v>126.7</v>
      </c>
      <c r="D53" s="14">
        <v>118.92</v>
      </c>
      <c r="E53" s="14">
        <v>45</v>
      </c>
      <c r="F53" s="14">
        <v>43.54</v>
      </c>
      <c r="G53" s="14">
        <f>F53/E53*100</f>
        <v>96.755555555555546</v>
      </c>
      <c r="H53" s="23"/>
      <c r="I53" s="23"/>
    </row>
    <row r="54" spans="1:9">
      <c r="A54" s="24" t="s">
        <v>80</v>
      </c>
      <c r="B54" s="33">
        <v>1104</v>
      </c>
      <c r="C54" s="55"/>
      <c r="D54" s="14"/>
      <c r="E54" s="14"/>
      <c r="F54" s="14"/>
      <c r="G54" s="14"/>
      <c r="H54" s="23"/>
      <c r="I54" s="23"/>
    </row>
    <row r="55" spans="1:9">
      <c r="A55" s="24" t="s">
        <v>81</v>
      </c>
      <c r="B55" s="33">
        <v>1105</v>
      </c>
      <c r="C55" s="55"/>
      <c r="D55" s="14"/>
      <c r="E55" s="14"/>
      <c r="F55" s="14"/>
      <c r="G55" s="14"/>
      <c r="H55" s="23"/>
      <c r="I55" s="23"/>
    </row>
    <row r="56" spans="1:9" ht="37.5">
      <c r="A56" s="12" t="s">
        <v>82</v>
      </c>
      <c r="B56" s="33">
        <v>1110</v>
      </c>
      <c r="C56" s="55"/>
      <c r="D56" s="14"/>
      <c r="E56" s="14"/>
      <c r="F56" s="14"/>
      <c r="G56" s="14"/>
      <c r="H56" s="23"/>
      <c r="I56" s="23"/>
    </row>
    <row r="57" spans="1:9">
      <c r="A57" s="12" t="s">
        <v>83</v>
      </c>
      <c r="B57" s="33">
        <v>1120</v>
      </c>
      <c r="C57" s="14">
        <v>73.64</v>
      </c>
      <c r="D57" s="14">
        <v>74.38</v>
      </c>
      <c r="E57" s="14">
        <v>23</v>
      </c>
      <c r="F57" s="14">
        <v>22.7</v>
      </c>
      <c r="G57" s="14">
        <f>F57/E57*100</f>
        <v>98.695652173913047</v>
      </c>
      <c r="H57" s="23"/>
      <c r="I57" s="23"/>
    </row>
    <row r="58" spans="1:9">
      <c r="A58" s="12" t="s">
        <v>84</v>
      </c>
      <c r="B58" s="33">
        <v>1130</v>
      </c>
      <c r="C58" s="14"/>
      <c r="D58" s="14"/>
      <c r="E58" s="14"/>
      <c r="F58" s="14"/>
      <c r="G58" s="14"/>
      <c r="H58" s="23"/>
      <c r="I58" s="23"/>
    </row>
    <row r="59" spans="1:9">
      <c r="A59" s="6" t="s">
        <v>170</v>
      </c>
      <c r="B59" s="42"/>
      <c r="C59" s="55">
        <v>1031.7</v>
      </c>
      <c r="D59" s="14"/>
      <c r="E59" s="14"/>
      <c r="F59" s="14"/>
      <c r="G59" s="14"/>
      <c r="H59" s="23"/>
      <c r="I59" s="23"/>
    </row>
    <row r="60" spans="1:9">
      <c r="A60" s="12" t="s">
        <v>85</v>
      </c>
      <c r="B60" s="33">
        <v>1140</v>
      </c>
      <c r="C60" s="55"/>
      <c r="D60" s="14"/>
      <c r="E60" s="14"/>
      <c r="F60" s="14"/>
      <c r="G60" s="14"/>
      <c r="H60" s="23"/>
      <c r="I60" s="23"/>
    </row>
    <row r="61" spans="1:9">
      <c r="A61" s="24" t="s">
        <v>86</v>
      </c>
      <c r="B61" s="33">
        <v>1141</v>
      </c>
      <c r="C61" s="14">
        <v>274.64999999999998</v>
      </c>
      <c r="D61" s="14">
        <v>261.58</v>
      </c>
      <c r="E61" s="14">
        <v>68</v>
      </c>
      <c r="F61" s="14">
        <v>64.98</v>
      </c>
      <c r="G61" s="14">
        <f>F61/E61*100</f>
        <v>95.558823529411768</v>
      </c>
      <c r="H61" s="23"/>
      <c r="I61" s="23"/>
    </row>
    <row r="62" spans="1:9">
      <c r="A62" s="12" t="s">
        <v>87</v>
      </c>
      <c r="B62" s="33">
        <v>1150</v>
      </c>
      <c r="C62" s="55"/>
      <c r="D62" s="14"/>
      <c r="E62" s="14"/>
      <c r="F62" s="14"/>
      <c r="G62" s="14"/>
      <c r="H62" s="23"/>
      <c r="I62" s="23"/>
    </row>
    <row r="63" spans="1:9">
      <c r="A63" s="57" t="s">
        <v>88</v>
      </c>
      <c r="B63" s="33">
        <v>1160</v>
      </c>
      <c r="C63" s="14">
        <f>C29+C34</f>
        <v>3502.6</v>
      </c>
      <c r="D63" s="123">
        <f>D29+D34</f>
        <v>3952.0600000000004</v>
      </c>
      <c r="E63" s="14">
        <f>E29+E34</f>
        <v>1001.9</v>
      </c>
      <c r="F63" s="14">
        <f>F29+F34</f>
        <v>993.83</v>
      </c>
      <c r="G63" s="14">
        <f>F63/E63*100</f>
        <v>99.19453039225472</v>
      </c>
      <c r="H63" s="23"/>
      <c r="I63" s="23"/>
    </row>
    <row r="64" spans="1:9">
      <c r="A64" s="57" t="s">
        <v>89</v>
      </c>
      <c r="B64" s="33">
        <v>1170</v>
      </c>
      <c r="C64" s="14">
        <f>C45+C46+C47+C48+C49+C53+C57+C61+C59</f>
        <v>5211.3499999999995</v>
      </c>
      <c r="D64" s="123">
        <f>D45+D46+D47+D48+D49+D53+D57+D61+D60+D59</f>
        <v>4267.380000000001</v>
      </c>
      <c r="E64" s="14">
        <f>E45+E46+E47+E48+E49+E53+E57+E61+E59</f>
        <v>1163.2</v>
      </c>
      <c r="F64" s="14">
        <f>F45+F46+F47+F48+F49+F53+F57+F61+F59</f>
        <v>1145.8100000000002</v>
      </c>
      <c r="G64" s="14">
        <f>F64/E64*100</f>
        <v>98.504986244841831</v>
      </c>
      <c r="H64" s="23"/>
      <c r="I64" s="23"/>
    </row>
    <row r="65" spans="1:9">
      <c r="A65" s="57" t="s">
        <v>90</v>
      </c>
      <c r="B65" s="33">
        <v>1180</v>
      </c>
      <c r="C65" s="15">
        <f>C63-C64</f>
        <v>-1708.7499999999995</v>
      </c>
      <c r="D65" s="15">
        <f>D63-D64</f>
        <v>-315.32000000000062</v>
      </c>
      <c r="E65" s="15">
        <f>E63-E64</f>
        <v>-161.30000000000007</v>
      </c>
      <c r="F65" s="15">
        <f>F63-F64</f>
        <v>-151.98000000000013</v>
      </c>
      <c r="G65" s="14">
        <f>F65/E65*100</f>
        <v>94.22194668319905</v>
      </c>
      <c r="H65" s="23"/>
      <c r="I65" s="23"/>
    </row>
    <row r="66" spans="1:9">
      <c r="A66" s="131"/>
      <c r="B66" s="131"/>
      <c r="C66" s="131"/>
      <c r="D66" s="131"/>
      <c r="E66" s="131"/>
      <c r="F66" s="131"/>
      <c r="G66" s="131"/>
      <c r="H66" s="23"/>
      <c r="I66" s="23"/>
    </row>
    <row r="67" spans="1:9">
      <c r="A67" s="126" t="s">
        <v>91</v>
      </c>
      <c r="B67" s="126"/>
      <c r="C67" s="126"/>
      <c r="D67" s="126"/>
      <c r="E67" s="126"/>
      <c r="F67" s="126"/>
      <c r="G67" s="126"/>
      <c r="H67" s="23"/>
      <c r="I67" s="23"/>
    </row>
    <row r="68" spans="1:9" ht="19.5">
      <c r="A68" s="26" t="s">
        <v>92</v>
      </c>
      <c r="B68" s="33">
        <v>2010</v>
      </c>
      <c r="C68" s="15">
        <v>479.3</v>
      </c>
      <c r="D68" s="159">
        <v>451.35</v>
      </c>
      <c r="E68" s="15">
        <v>100</v>
      </c>
      <c r="F68" s="159">
        <v>92.68</v>
      </c>
      <c r="G68" s="15">
        <f>F68/E68*100</f>
        <v>92.68</v>
      </c>
      <c r="H68" s="28"/>
      <c r="I68" s="23"/>
    </row>
    <row r="69" spans="1:9" ht="19.5">
      <c r="A69" s="26" t="s">
        <v>93</v>
      </c>
      <c r="B69" s="33">
        <v>2020</v>
      </c>
      <c r="C69" s="15">
        <v>338.7</v>
      </c>
      <c r="D69" s="159">
        <v>469.53</v>
      </c>
      <c r="E69" s="15">
        <v>91.6</v>
      </c>
      <c r="F69" s="159">
        <v>93.45</v>
      </c>
      <c r="G69" s="15">
        <f>F69/E69*100</f>
        <v>102.01965065502185</v>
      </c>
      <c r="H69" s="23"/>
      <c r="I69" s="23"/>
    </row>
    <row r="70" spans="1:9" ht="19.5">
      <c r="A70" s="26" t="s">
        <v>94</v>
      </c>
      <c r="B70" s="33">
        <v>2030</v>
      </c>
      <c r="C70" s="15"/>
      <c r="D70" s="100"/>
      <c r="E70" s="15"/>
      <c r="F70" s="100"/>
      <c r="G70" s="15"/>
      <c r="H70" s="23"/>
      <c r="I70" s="23"/>
    </row>
    <row r="71" spans="1:9" ht="19.5">
      <c r="A71" s="26" t="s">
        <v>95</v>
      </c>
      <c r="B71" s="33">
        <v>2040</v>
      </c>
      <c r="C71" s="15">
        <v>115.6</v>
      </c>
      <c r="D71" s="100"/>
      <c r="E71" s="15">
        <v>60</v>
      </c>
      <c r="F71" s="100"/>
      <c r="G71" s="15">
        <f>F71/E71*100</f>
        <v>0</v>
      </c>
      <c r="H71" s="28"/>
      <c r="I71" s="23"/>
    </row>
    <row r="72" spans="1:9">
      <c r="A72" s="132"/>
      <c r="B72" s="132"/>
      <c r="C72" s="132"/>
      <c r="D72" s="132"/>
      <c r="E72" s="132"/>
      <c r="F72" s="132"/>
      <c r="G72" s="132"/>
      <c r="H72" s="23"/>
      <c r="I72" s="23"/>
    </row>
    <row r="73" spans="1:9">
      <c r="A73" s="126" t="s">
        <v>96</v>
      </c>
      <c r="B73" s="126"/>
      <c r="C73" s="126"/>
      <c r="D73" s="126"/>
      <c r="E73" s="126"/>
      <c r="F73" s="126"/>
      <c r="G73" s="126"/>
      <c r="H73" s="23"/>
      <c r="I73" s="23"/>
    </row>
    <row r="74" spans="1:9">
      <c r="A74" s="12" t="s">
        <v>97</v>
      </c>
      <c r="B74" s="33">
        <v>3010</v>
      </c>
      <c r="C74" s="15"/>
      <c r="D74" s="29"/>
      <c r="E74" s="15"/>
      <c r="F74" s="29"/>
      <c r="G74" s="15"/>
      <c r="H74" s="23"/>
      <c r="I74" s="23"/>
    </row>
    <row r="75" spans="1:9">
      <c r="A75" s="24" t="s">
        <v>98</v>
      </c>
      <c r="B75" s="33">
        <v>3011</v>
      </c>
      <c r="C75" s="19"/>
      <c r="D75" s="20"/>
      <c r="E75" s="19"/>
      <c r="F75" s="25"/>
      <c r="G75" s="14"/>
      <c r="H75" s="23"/>
      <c r="I75" s="23"/>
    </row>
    <row r="76" spans="1:9">
      <c r="A76" s="24" t="s">
        <v>99</v>
      </c>
      <c r="B76" s="33">
        <v>3012</v>
      </c>
      <c r="C76" s="19"/>
      <c r="D76" s="20"/>
      <c r="E76" s="19"/>
      <c r="F76" s="25"/>
      <c r="G76" s="14"/>
      <c r="H76" s="23"/>
      <c r="I76" s="23"/>
    </row>
    <row r="77" spans="1:9">
      <c r="A77" s="24"/>
      <c r="B77" s="33">
        <v>3013</v>
      </c>
      <c r="C77" s="19"/>
      <c r="D77" s="20"/>
      <c r="E77" s="19"/>
      <c r="F77" s="25"/>
      <c r="G77" s="14"/>
      <c r="H77" s="23"/>
      <c r="I77" s="23"/>
    </row>
    <row r="78" spans="1:9">
      <c r="A78" s="107" t="s">
        <v>100</v>
      </c>
      <c r="B78" s="30">
        <v>3020</v>
      </c>
      <c r="C78" s="15"/>
      <c r="D78" s="29"/>
      <c r="E78" s="15"/>
      <c r="F78" s="29"/>
      <c r="G78" s="15"/>
      <c r="H78" s="23"/>
      <c r="I78" s="23"/>
    </row>
    <row r="79" spans="1:9">
      <c r="A79" s="24" t="s">
        <v>101</v>
      </c>
      <c r="B79" s="31">
        <v>3021</v>
      </c>
      <c r="C79" s="19"/>
      <c r="D79" s="20"/>
      <c r="E79" s="14"/>
      <c r="F79" s="25"/>
      <c r="G79" s="14"/>
      <c r="H79" s="23"/>
      <c r="I79" s="23"/>
    </row>
    <row r="80" spans="1:9">
      <c r="A80" s="24" t="s">
        <v>102</v>
      </c>
      <c r="B80" s="30">
        <v>3022</v>
      </c>
      <c r="C80" s="19"/>
      <c r="D80" s="25"/>
      <c r="E80" s="14"/>
      <c r="F80" s="25"/>
      <c r="G80" s="14"/>
      <c r="H80" s="23"/>
      <c r="I80" s="23"/>
    </row>
    <row r="81" spans="1:9">
      <c r="A81" s="24" t="s">
        <v>103</v>
      </c>
      <c r="B81" s="31">
        <v>3023</v>
      </c>
      <c r="C81" s="19"/>
      <c r="D81" s="20"/>
      <c r="E81" s="14"/>
      <c r="F81" s="25"/>
      <c r="G81" s="14"/>
      <c r="H81" s="23"/>
      <c r="I81" s="23"/>
    </row>
    <row r="82" spans="1:9">
      <c r="A82" s="24" t="s">
        <v>104</v>
      </c>
      <c r="B82" s="30">
        <v>3024</v>
      </c>
      <c r="C82" s="19"/>
      <c r="D82" s="20"/>
      <c r="E82" s="14"/>
      <c r="F82" s="25"/>
      <c r="G82" s="14"/>
      <c r="H82" s="23"/>
      <c r="I82" s="23"/>
    </row>
    <row r="83" spans="1:9" ht="37.5">
      <c r="A83" s="24" t="s">
        <v>105</v>
      </c>
      <c r="B83" s="31">
        <v>3025</v>
      </c>
      <c r="C83" s="19"/>
      <c r="D83" s="20"/>
      <c r="E83" s="14"/>
      <c r="F83" s="25"/>
      <c r="G83" s="14"/>
      <c r="H83" s="23"/>
      <c r="I83" s="23"/>
    </row>
    <row r="84" spans="1:9">
      <c r="A84" s="24" t="s">
        <v>106</v>
      </c>
      <c r="B84" s="30">
        <v>3026</v>
      </c>
      <c r="C84" s="19"/>
      <c r="D84" s="25"/>
      <c r="E84" s="14"/>
      <c r="F84" s="25"/>
      <c r="G84" s="14"/>
      <c r="H84" s="23"/>
      <c r="I84" s="23"/>
    </row>
    <row r="85" spans="1:9">
      <c r="A85" s="32" t="s">
        <v>107</v>
      </c>
      <c r="B85" s="33">
        <v>3030</v>
      </c>
      <c r="C85" s="19"/>
      <c r="D85" s="25"/>
      <c r="E85" s="14"/>
      <c r="F85" s="25"/>
      <c r="G85" s="14"/>
      <c r="H85" s="23"/>
      <c r="I85" s="23"/>
    </row>
    <row r="86" spans="1:9">
      <c r="A86" s="127"/>
      <c r="B86" s="127"/>
      <c r="C86" s="127"/>
      <c r="D86" s="127"/>
      <c r="E86" s="127"/>
      <c r="F86" s="127"/>
      <c r="G86" s="127"/>
      <c r="H86" s="23"/>
      <c r="I86" s="23"/>
    </row>
    <row r="87" spans="1:9">
      <c r="A87" s="126" t="s">
        <v>108</v>
      </c>
      <c r="B87" s="126"/>
      <c r="C87" s="126"/>
      <c r="D87" s="126"/>
      <c r="E87" s="126"/>
      <c r="F87" s="126"/>
      <c r="G87" s="126"/>
      <c r="H87" s="23"/>
      <c r="I87" s="23"/>
    </row>
    <row r="88" spans="1:9">
      <c r="A88" s="12" t="s">
        <v>109</v>
      </c>
      <c r="B88" s="33">
        <v>4010</v>
      </c>
      <c r="C88" s="15"/>
      <c r="D88" s="29"/>
      <c r="E88" s="15"/>
      <c r="F88" s="29"/>
      <c r="G88" s="15"/>
      <c r="H88" s="23"/>
      <c r="I88" s="23"/>
    </row>
    <row r="89" spans="1:9">
      <c r="A89" s="24" t="s">
        <v>110</v>
      </c>
      <c r="B89" s="33">
        <v>4011</v>
      </c>
      <c r="C89" s="19"/>
      <c r="D89" s="20"/>
      <c r="E89" s="14"/>
      <c r="F89" s="25"/>
      <c r="G89" s="14"/>
      <c r="H89" s="23"/>
      <c r="I89" s="23"/>
    </row>
    <row r="90" spans="1:9">
      <c r="A90" s="24" t="s">
        <v>111</v>
      </c>
      <c r="B90" s="33">
        <v>4012</v>
      </c>
      <c r="C90" s="19"/>
      <c r="D90" s="20"/>
      <c r="E90" s="14"/>
      <c r="F90" s="25"/>
      <c r="G90" s="14"/>
      <c r="H90" s="23"/>
      <c r="I90" s="23"/>
    </row>
    <row r="91" spans="1:9">
      <c r="A91" s="24" t="s">
        <v>112</v>
      </c>
      <c r="B91" s="33">
        <v>4013</v>
      </c>
      <c r="C91" s="19"/>
      <c r="D91" s="25"/>
      <c r="E91" s="14"/>
      <c r="F91" s="25"/>
      <c r="G91" s="14"/>
      <c r="H91" s="23"/>
      <c r="I91" s="23"/>
    </row>
    <row r="92" spans="1:9">
      <c r="A92" s="12" t="s">
        <v>113</v>
      </c>
      <c r="B92" s="33">
        <v>4020</v>
      </c>
      <c r="C92" s="19"/>
      <c r="D92" s="20"/>
      <c r="E92" s="14"/>
      <c r="F92" s="25"/>
      <c r="G92" s="14"/>
      <c r="H92" s="23"/>
      <c r="I92" s="23"/>
    </row>
    <row r="93" spans="1:9">
      <c r="A93" s="12" t="s">
        <v>114</v>
      </c>
      <c r="B93" s="33">
        <v>4030</v>
      </c>
      <c r="C93" s="15"/>
      <c r="D93" s="29"/>
      <c r="E93" s="15"/>
      <c r="F93" s="29"/>
      <c r="G93" s="15"/>
      <c r="H93" s="23"/>
      <c r="I93" s="23"/>
    </row>
    <row r="94" spans="1:9">
      <c r="A94" s="24" t="s">
        <v>110</v>
      </c>
      <c r="B94" s="33">
        <v>4031</v>
      </c>
      <c r="C94" s="19"/>
      <c r="D94" s="20"/>
      <c r="E94" s="14"/>
      <c r="F94" s="25"/>
      <c r="G94" s="14"/>
      <c r="H94" s="23"/>
      <c r="I94" s="23"/>
    </row>
    <row r="95" spans="1:9">
      <c r="A95" s="24" t="s">
        <v>111</v>
      </c>
      <c r="B95" s="33">
        <v>4032</v>
      </c>
      <c r="C95" s="19"/>
      <c r="D95" s="20"/>
      <c r="E95" s="14"/>
      <c r="F95" s="25"/>
      <c r="G95" s="14"/>
      <c r="H95" s="23"/>
      <c r="I95" s="23"/>
    </row>
    <row r="96" spans="1:9">
      <c r="A96" s="24" t="s">
        <v>112</v>
      </c>
      <c r="B96" s="33">
        <v>4033</v>
      </c>
      <c r="C96" s="19"/>
      <c r="D96" s="20"/>
      <c r="E96" s="14"/>
      <c r="F96" s="25"/>
      <c r="G96" s="14"/>
      <c r="H96" s="23"/>
      <c r="I96" s="23"/>
    </row>
    <row r="97" spans="1:9">
      <c r="A97" s="12" t="s">
        <v>115</v>
      </c>
      <c r="B97" s="33">
        <v>4040</v>
      </c>
      <c r="C97" s="19"/>
      <c r="D97" s="20"/>
      <c r="E97" s="14"/>
      <c r="F97" s="25"/>
      <c r="G97" s="14"/>
      <c r="H97" s="23"/>
      <c r="I97" s="23"/>
    </row>
    <row r="98" spans="1:9" s="35" customFormat="1">
      <c r="A98" s="129"/>
      <c r="B98" s="129"/>
      <c r="C98" s="129"/>
      <c r="D98" s="129"/>
      <c r="E98" s="129"/>
      <c r="F98" s="129"/>
      <c r="G98" s="129"/>
      <c r="H98" s="34"/>
      <c r="I98" s="34"/>
    </row>
    <row r="99" spans="1:9" s="35" customFormat="1">
      <c r="A99" s="130" t="s">
        <v>116</v>
      </c>
      <c r="B99" s="130"/>
      <c r="C99" s="130"/>
      <c r="D99" s="130"/>
      <c r="E99" s="130"/>
      <c r="F99" s="130"/>
      <c r="G99" s="130"/>
      <c r="H99" s="34"/>
      <c r="I99" s="34"/>
    </row>
    <row r="100" spans="1:9" s="35" customFormat="1">
      <c r="A100" s="26" t="s">
        <v>117</v>
      </c>
      <c r="B100" s="33">
        <v>5010</v>
      </c>
      <c r="C100" s="19"/>
      <c r="D100" s="20"/>
      <c r="E100" s="19"/>
      <c r="F100" s="20"/>
      <c r="G100" s="19"/>
      <c r="H100" s="34"/>
      <c r="I100" s="34"/>
    </row>
    <row r="101" spans="1:9" s="35" customFormat="1">
      <c r="A101" s="26" t="s">
        <v>118</v>
      </c>
      <c r="B101" s="33">
        <v>5020</v>
      </c>
      <c r="C101" s="19"/>
      <c r="D101" s="20"/>
      <c r="E101" s="19"/>
      <c r="F101" s="20"/>
      <c r="G101" s="19"/>
    </row>
    <row r="102" spans="1:9" s="35" customFormat="1" ht="37.5">
      <c r="A102" s="26" t="s">
        <v>119</v>
      </c>
      <c r="B102" s="33">
        <v>5030</v>
      </c>
      <c r="C102" s="19"/>
      <c r="D102" s="20"/>
      <c r="E102" s="19"/>
      <c r="F102" s="20"/>
      <c r="G102" s="19"/>
    </row>
    <row r="103" spans="1:9" s="35" customFormat="1">
      <c r="A103" s="26" t="s">
        <v>120</v>
      </c>
      <c r="B103" s="33">
        <v>5040</v>
      </c>
      <c r="C103" s="19"/>
      <c r="D103" s="20"/>
      <c r="E103" s="19"/>
      <c r="F103" s="20"/>
      <c r="G103" s="19"/>
    </row>
    <row r="104" spans="1:9" s="35" customFormat="1">
      <c r="A104" s="126"/>
      <c r="B104" s="126"/>
      <c r="C104" s="126"/>
      <c r="D104" s="126"/>
      <c r="E104" s="126"/>
      <c r="F104" s="126"/>
      <c r="G104" s="126"/>
    </row>
    <row r="105" spans="1:9" s="35" customFormat="1">
      <c r="A105" s="126" t="s">
        <v>121</v>
      </c>
      <c r="B105" s="126"/>
      <c r="C105" s="126"/>
      <c r="D105" s="126"/>
      <c r="E105" s="126"/>
      <c r="F105" s="126"/>
      <c r="G105" s="126"/>
    </row>
    <row r="106" spans="1:9" s="35" customFormat="1">
      <c r="A106" s="26" t="s">
        <v>122</v>
      </c>
      <c r="B106" s="31">
        <v>6010</v>
      </c>
      <c r="C106" s="31">
        <v>63804</v>
      </c>
      <c r="D106" s="31">
        <v>63477</v>
      </c>
      <c r="E106" s="31"/>
      <c r="F106" s="31">
        <v>63477</v>
      </c>
      <c r="G106" s="31"/>
      <c r="H106" s="31"/>
    </row>
    <row r="107" spans="1:9" s="35" customFormat="1">
      <c r="A107" s="26" t="s">
        <v>123</v>
      </c>
      <c r="B107" s="31">
        <v>6020</v>
      </c>
      <c r="C107" s="31">
        <v>76</v>
      </c>
      <c r="D107" s="31">
        <v>52</v>
      </c>
      <c r="E107" s="31"/>
      <c r="F107" s="31">
        <v>52</v>
      </c>
      <c r="G107" s="31"/>
      <c r="H107" s="31"/>
    </row>
    <row r="108" spans="1:9" s="35" customFormat="1">
      <c r="A108" s="26" t="s">
        <v>124</v>
      </c>
      <c r="B108" s="31">
        <v>6030</v>
      </c>
      <c r="C108" s="31">
        <v>63880</v>
      </c>
      <c r="D108" s="31">
        <v>63529</v>
      </c>
      <c r="E108" s="31"/>
      <c r="F108" s="31">
        <v>63529</v>
      </c>
      <c r="G108" s="31"/>
      <c r="H108" s="31"/>
    </row>
    <row r="109" spans="1:9" s="35" customFormat="1">
      <c r="A109" s="12" t="s">
        <v>125</v>
      </c>
      <c r="B109" s="31">
        <v>6040</v>
      </c>
      <c r="C109" s="36">
        <v>144.9</v>
      </c>
      <c r="D109" s="36">
        <v>148.33000000000001</v>
      </c>
      <c r="E109" s="31"/>
      <c r="F109" s="36"/>
      <c r="G109" s="31"/>
      <c r="H109" s="31"/>
    </row>
    <row r="110" spans="1:9" s="35" customFormat="1">
      <c r="A110" s="12" t="s">
        <v>126</v>
      </c>
      <c r="B110" s="31">
        <v>6050</v>
      </c>
      <c r="C110" s="36">
        <v>492.36</v>
      </c>
      <c r="D110" s="36">
        <v>185.8</v>
      </c>
      <c r="E110" s="31"/>
      <c r="F110" s="36"/>
      <c r="G110" s="31"/>
      <c r="H110" s="31"/>
    </row>
    <row r="111" spans="1:9" s="35" customFormat="1">
      <c r="A111" s="127"/>
      <c r="B111" s="127"/>
      <c r="C111" s="127"/>
      <c r="D111" s="127"/>
      <c r="E111" s="127"/>
      <c r="F111" s="127"/>
      <c r="G111" s="127"/>
    </row>
    <row r="112" spans="1:9">
      <c r="A112" s="126" t="s">
        <v>127</v>
      </c>
      <c r="B112" s="128"/>
      <c r="C112" s="37"/>
      <c r="D112" s="122"/>
      <c r="E112" s="39"/>
      <c r="F112" s="108"/>
      <c r="G112" s="39"/>
    </row>
    <row r="113" spans="1:7" ht="37.5">
      <c r="A113" s="32" t="s">
        <v>128</v>
      </c>
      <c r="B113" s="13">
        <v>7010</v>
      </c>
      <c r="C113" s="19">
        <v>18</v>
      </c>
      <c r="D113" s="40">
        <v>20</v>
      </c>
      <c r="E113" s="41">
        <v>20</v>
      </c>
      <c r="F113" s="41">
        <v>18</v>
      </c>
      <c r="G113" s="41">
        <f>F113/E113*100</f>
        <v>90</v>
      </c>
    </row>
    <row r="114" spans="1:7">
      <c r="A114" s="27" t="s">
        <v>129</v>
      </c>
      <c r="B114" s="13">
        <v>7011</v>
      </c>
      <c r="C114" s="19">
        <v>1</v>
      </c>
      <c r="D114" s="40">
        <v>1</v>
      </c>
      <c r="E114" s="41">
        <v>1</v>
      </c>
      <c r="F114" s="41">
        <v>1</v>
      </c>
      <c r="G114" s="41">
        <f>F114/E114*100</f>
        <v>100</v>
      </c>
    </row>
    <row r="115" spans="1:7">
      <c r="A115" s="27" t="s">
        <v>130</v>
      </c>
      <c r="B115" s="13">
        <v>7012</v>
      </c>
      <c r="C115" s="19">
        <v>1</v>
      </c>
      <c r="D115" s="40">
        <v>1</v>
      </c>
      <c r="E115" s="41">
        <v>1</v>
      </c>
      <c r="F115" s="41">
        <v>1</v>
      </c>
      <c r="G115" s="41">
        <f>F115/E115*100</f>
        <v>100</v>
      </c>
    </row>
    <row r="116" spans="1:7">
      <c r="A116" s="27" t="s">
        <v>131</v>
      </c>
      <c r="B116" s="13">
        <v>7013</v>
      </c>
      <c r="C116" s="19">
        <v>6</v>
      </c>
      <c r="D116" s="40">
        <v>6</v>
      </c>
      <c r="E116" s="41">
        <v>6</v>
      </c>
      <c r="F116" s="41">
        <v>6</v>
      </c>
      <c r="G116" s="41">
        <f>F116/E116*100</f>
        <v>100</v>
      </c>
    </row>
    <row r="117" spans="1:7">
      <c r="A117" s="27" t="s">
        <v>132</v>
      </c>
      <c r="B117" s="13">
        <v>7014</v>
      </c>
      <c r="C117" s="19">
        <v>12</v>
      </c>
      <c r="D117" s="40">
        <v>12</v>
      </c>
      <c r="E117" s="41">
        <v>12</v>
      </c>
      <c r="F117" s="41">
        <v>12</v>
      </c>
      <c r="G117" s="41">
        <f>F117/E117*100</f>
        <v>100</v>
      </c>
    </row>
    <row r="118" spans="1:7">
      <c r="A118" s="27" t="s">
        <v>133</v>
      </c>
      <c r="B118" s="13">
        <v>7015</v>
      </c>
      <c r="C118" s="19" t="s">
        <v>167</v>
      </c>
      <c r="D118" s="19" t="s">
        <v>167</v>
      </c>
      <c r="E118" s="19" t="s">
        <v>167</v>
      </c>
      <c r="F118" s="19" t="s">
        <v>167</v>
      </c>
      <c r="G118" s="19" t="s">
        <v>167</v>
      </c>
    </row>
    <row r="119" spans="1:7">
      <c r="A119" s="26" t="s">
        <v>134</v>
      </c>
      <c r="B119" s="13">
        <v>7020</v>
      </c>
      <c r="C119" s="53">
        <f>C120+C121+C122+C123</f>
        <v>2401.4299999999998</v>
      </c>
      <c r="D119" s="41">
        <f>D120+D121+D122+D123</f>
        <v>2212.3000000000002</v>
      </c>
      <c r="E119" s="41">
        <v>615</v>
      </c>
      <c r="F119" s="41">
        <f>F120+F121+F122+F123</f>
        <v>613.45000000000005</v>
      </c>
      <c r="G119" s="41">
        <f>F119/E119*100</f>
        <v>99.747967479674799</v>
      </c>
    </row>
    <row r="120" spans="1:7">
      <c r="A120" s="27" t="s">
        <v>129</v>
      </c>
      <c r="B120" s="13">
        <v>7021</v>
      </c>
      <c r="C120" s="53">
        <v>224.8</v>
      </c>
      <c r="D120" s="41">
        <v>252</v>
      </c>
      <c r="E120" s="41">
        <v>69</v>
      </c>
      <c r="F120" s="41">
        <v>63.6</v>
      </c>
      <c r="G120" s="41">
        <f>F120/E120*100</f>
        <v>92.173913043478265</v>
      </c>
    </row>
    <row r="121" spans="1:7">
      <c r="A121" s="27" t="s">
        <v>135</v>
      </c>
      <c r="B121" s="13">
        <v>7022</v>
      </c>
      <c r="C121" s="54">
        <v>147.6</v>
      </c>
      <c r="D121" s="14">
        <v>179.8</v>
      </c>
      <c r="E121" s="14">
        <v>42</v>
      </c>
      <c r="F121" s="14">
        <v>44.95</v>
      </c>
      <c r="G121" s="41">
        <f>F121/E121*100</f>
        <v>107.02380952380952</v>
      </c>
    </row>
    <row r="122" spans="1:7">
      <c r="A122" s="27" t="s">
        <v>131</v>
      </c>
      <c r="B122" s="13">
        <v>7023</v>
      </c>
      <c r="C122" s="54">
        <v>616</v>
      </c>
      <c r="D122" s="14">
        <v>641.20000000000005</v>
      </c>
      <c r="E122" s="14">
        <v>160.30000000000001</v>
      </c>
      <c r="F122" s="14">
        <v>171</v>
      </c>
      <c r="G122" s="41">
        <f>F122/E122*100</f>
        <v>106.67498440424204</v>
      </c>
    </row>
    <row r="123" spans="1:7">
      <c r="A123" s="27" t="s">
        <v>132</v>
      </c>
      <c r="B123" s="13">
        <v>7024</v>
      </c>
      <c r="C123" s="54">
        <v>1413.03</v>
      </c>
      <c r="D123" s="14">
        <v>1139.3</v>
      </c>
      <c r="E123" s="14">
        <v>343.7</v>
      </c>
      <c r="F123" s="14">
        <v>333.9</v>
      </c>
      <c r="G123" s="41">
        <f>F123/E123*100</f>
        <v>97.14867617107943</v>
      </c>
    </row>
    <row r="124" spans="1:7">
      <c r="A124" s="27" t="s">
        <v>133</v>
      </c>
      <c r="B124" s="13">
        <v>7025</v>
      </c>
      <c r="C124" s="19" t="s">
        <v>167</v>
      </c>
      <c r="D124" s="19" t="s">
        <v>167</v>
      </c>
      <c r="E124" s="19" t="s">
        <v>167</v>
      </c>
      <c r="F124" s="19" t="s">
        <v>167</v>
      </c>
      <c r="G124" s="19" t="s">
        <v>167</v>
      </c>
    </row>
    <row r="125" spans="1:7">
      <c r="A125" s="26" t="s">
        <v>136</v>
      </c>
      <c r="B125" s="13">
        <v>7030</v>
      </c>
      <c r="C125" s="42"/>
      <c r="D125" s="14"/>
      <c r="E125" s="14"/>
      <c r="F125" s="14"/>
      <c r="G125" s="41"/>
    </row>
    <row r="126" spans="1:7">
      <c r="A126" s="27" t="s">
        <v>129</v>
      </c>
      <c r="B126" s="13">
        <v>7031</v>
      </c>
      <c r="C126" s="19">
        <v>18.7</v>
      </c>
      <c r="D126" s="14">
        <v>22</v>
      </c>
      <c r="E126" s="14">
        <v>23</v>
      </c>
      <c r="F126" s="14">
        <v>22</v>
      </c>
      <c r="G126" s="41">
        <f>F126/E126*100</f>
        <v>95.652173913043484</v>
      </c>
    </row>
    <row r="127" spans="1:7">
      <c r="A127" s="27" t="s">
        <v>130</v>
      </c>
      <c r="B127" s="13">
        <v>7032</v>
      </c>
      <c r="C127" s="19">
        <v>12.3</v>
      </c>
      <c r="D127" s="14">
        <v>13.2</v>
      </c>
      <c r="E127" s="14">
        <v>14</v>
      </c>
      <c r="F127" s="14">
        <v>22.13</v>
      </c>
      <c r="G127" s="41">
        <f>F127/E127*100</f>
        <v>158.07142857142858</v>
      </c>
    </row>
    <row r="128" spans="1:7">
      <c r="A128" s="27" t="s">
        <v>131</v>
      </c>
      <c r="B128" s="13">
        <v>7033</v>
      </c>
      <c r="C128" s="19">
        <v>8.6</v>
      </c>
      <c r="D128" s="14">
        <v>8</v>
      </c>
      <c r="E128" s="14">
        <v>8.9</v>
      </c>
      <c r="F128" s="14">
        <v>9.6999999999999993</v>
      </c>
      <c r="G128" s="41">
        <f>F128/E128*100</f>
        <v>108.98876404494379</v>
      </c>
    </row>
    <row r="129" spans="1:7">
      <c r="A129" s="27" t="s">
        <v>132</v>
      </c>
      <c r="B129" s="13">
        <v>7034</v>
      </c>
      <c r="C129" s="19">
        <v>9.8000000000000007</v>
      </c>
      <c r="D129" s="14">
        <v>9.6</v>
      </c>
      <c r="E129" s="14">
        <v>9.5</v>
      </c>
      <c r="F129" s="14">
        <v>10.5</v>
      </c>
      <c r="G129" s="41">
        <f>F129/E129*100</f>
        <v>110.5263157894737</v>
      </c>
    </row>
    <row r="130" spans="1:7">
      <c r="A130" s="27" t="s">
        <v>133</v>
      </c>
      <c r="B130" s="13">
        <v>7035</v>
      </c>
      <c r="C130" s="19"/>
      <c r="D130" s="25"/>
      <c r="E130" s="14"/>
      <c r="F130" s="25"/>
      <c r="G130" s="41"/>
    </row>
    <row r="131" spans="1:7">
      <c r="A131" s="26" t="s">
        <v>137</v>
      </c>
      <c r="B131" s="13">
        <v>7040</v>
      </c>
      <c r="C131" s="19"/>
      <c r="D131" s="25"/>
      <c r="E131" s="14"/>
      <c r="F131" s="25"/>
      <c r="G131" s="41"/>
    </row>
    <row r="132" spans="1:7">
      <c r="A132" s="27" t="s">
        <v>129</v>
      </c>
      <c r="B132" s="13">
        <v>7041</v>
      </c>
      <c r="C132" s="19"/>
      <c r="D132" s="25"/>
      <c r="E132" s="14"/>
      <c r="F132" s="25"/>
      <c r="G132" s="14"/>
    </row>
    <row r="133" spans="1:7">
      <c r="A133" s="27" t="s">
        <v>130</v>
      </c>
      <c r="B133" s="13">
        <v>7042</v>
      </c>
      <c r="C133" s="19"/>
      <c r="D133" s="25"/>
      <c r="E133" s="14"/>
      <c r="F133" s="25"/>
      <c r="G133" s="14"/>
    </row>
    <row r="134" spans="1:7">
      <c r="A134" s="27" t="s">
        <v>131</v>
      </c>
      <c r="B134" s="13">
        <v>7043</v>
      </c>
      <c r="C134" s="19"/>
      <c r="D134" s="25"/>
      <c r="E134" s="14"/>
      <c r="F134" s="25"/>
      <c r="G134" s="14"/>
    </row>
    <row r="135" spans="1:7">
      <c r="A135" s="27" t="s">
        <v>132</v>
      </c>
      <c r="B135" s="13">
        <v>7044</v>
      </c>
      <c r="C135" s="19"/>
      <c r="D135" s="25"/>
      <c r="E135" s="14"/>
      <c r="F135" s="25"/>
      <c r="G135" s="14"/>
    </row>
    <row r="136" spans="1:7">
      <c r="A136" s="27" t="s">
        <v>133</v>
      </c>
      <c r="B136" s="13">
        <v>7045</v>
      </c>
      <c r="C136" s="19"/>
      <c r="D136" s="25"/>
      <c r="E136" s="14"/>
      <c r="F136" s="25"/>
      <c r="G136" s="14"/>
    </row>
    <row r="137" spans="1:7">
      <c r="A137" s="43"/>
      <c r="B137" s="44"/>
      <c r="C137" s="45"/>
      <c r="D137" s="101"/>
      <c r="E137" s="45"/>
      <c r="F137" s="101"/>
      <c r="G137" s="45"/>
    </row>
    <row r="138" spans="1:7">
      <c r="A138" s="43"/>
      <c r="C138" s="47"/>
      <c r="D138" s="99"/>
      <c r="E138" s="48"/>
      <c r="F138" s="99"/>
      <c r="G138" s="48"/>
    </row>
    <row r="139" spans="1:7">
      <c r="A139" s="49" t="s">
        <v>168</v>
      </c>
      <c r="B139" s="44"/>
      <c r="C139" s="155" t="s">
        <v>139</v>
      </c>
      <c r="D139" s="155"/>
      <c r="E139" s="156" t="s">
        <v>140</v>
      </c>
      <c r="F139" s="156"/>
      <c r="G139" s="156"/>
    </row>
    <row r="140" spans="1:7">
      <c r="A140" s="56" t="s">
        <v>141</v>
      </c>
      <c r="B140" s="6"/>
      <c r="C140" s="157" t="s">
        <v>142</v>
      </c>
      <c r="D140" s="157"/>
      <c r="E140" s="158" t="s">
        <v>143</v>
      </c>
      <c r="F140" s="158"/>
      <c r="G140" s="158"/>
    </row>
    <row r="141" spans="1:7">
      <c r="A141" s="43"/>
      <c r="C141" s="47"/>
      <c r="D141" s="48"/>
      <c r="E141" s="48"/>
      <c r="F141" s="48"/>
      <c r="G141" s="48"/>
    </row>
    <row r="142" spans="1:7">
      <c r="A142" s="9"/>
      <c r="B142" s="58"/>
      <c r="C142" s="50"/>
      <c r="D142" s="51"/>
      <c r="E142" s="51"/>
      <c r="F142" s="48"/>
      <c r="G142" s="48"/>
    </row>
    <row r="143" spans="1:7">
      <c r="A143" s="49" t="s">
        <v>169</v>
      </c>
      <c r="B143" s="44"/>
      <c r="C143" s="155" t="s">
        <v>139</v>
      </c>
      <c r="D143" s="155"/>
      <c r="E143" s="156" t="s">
        <v>145</v>
      </c>
      <c r="F143" s="156"/>
      <c r="G143" s="156"/>
    </row>
    <row r="144" spans="1:7">
      <c r="A144" s="56" t="s">
        <v>141</v>
      </c>
      <c r="B144" s="6"/>
      <c r="C144" s="157" t="s">
        <v>142</v>
      </c>
      <c r="D144" s="157"/>
      <c r="E144" s="158" t="s">
        <v>143</v>
      </c>
      <c r="F144" s="158"/>
      <c r="G144" s="158"/>
    </row>
    <row r="145" spans="1:7">
      <c r="A145" s="43"/>
      <c r="C145" s="47"/>
      <c r="D145" s="48"/>
      <c r="E145" s="48"/>
      <c r="F145" s="48"/>
      <c r="G145" s="48"/>
    </row>
    <row r="146" spans="1:7">
      <c r="A146" s="9"/>
      <c r="B146" s="58"/>
      <c r="C146" s="50"/>
      <c r="D146" s="51"/>
      <c r="E146" s="51"/>
      <c r="F146" s="48"/>
      <c r="G146" s="48"/>
    </row>
    <row r="147" spans="1:7">
      <c r="A147" s="9"/>
      <c r="B147" s="58"/>
      <c r="C147" s="50"/>
      <c r="D147" s="51"/>
      <c r="E147" s="51"/>
      <c r="F147" s="48"/>
      <c r="G147" s="48"/>
    </row>
    <row r="148" spans="1:7">
      <c r="A148" s="9"/>
      <c r="B148" s="58"/>
      <c r="C148" s="50"/>
      <c r="D148" s="51"/>
      <c r="E148" s="51"/>
      <c r="F148" s="48"/>
      <c r="G148" s="48"/>
    </row>
    <row r="149" spans="1:7">
      <c r="A149" s="43"/>
      <c r="C149" s="47"/>
      <c r="D149" s="99"/>
      <c r="E149" s="48"/>
      <c r="F149" s="99"/>
      <c r="G149" s="48"/>
    </row>
    <row r="150" spans="1:7">
      <c r="A150" s="43"/>
      <c r="C150" s="47"/>
      <c r="D150" s="99"/>
      <c r="E150" s="48"/>
      <c r="F150" s="99"/>
      <c r="G150" s="48"/>
    </row>
    <row r="151" spans="1:7">
      <c r="A151" s="43"/>
      <c r="C151" s="47"/>
      <c r="D151" s="99"/>
      <c r="E151" s="48"/>
      <c r="F151" s="99"/>
      <c r="G151" s="48"/>
    </row>
    <row r="152" spans="1:7">
      <c r="A152" s="43"/>
      <c r="C152" s="47"/>
      <c r="D152" s="99"/>
      <c r="E152" s="48"/>
      <c r="F152" s="99"/>
      <c r="G152" s="48"/>
    </row>
    <row r="153" spans="1:7">
      <c r="A153" s="43"/>
      <c r="C153" s="47"/>
      <c r="D153" s="99"/>
      <c r="E153" s="48"/>
      <c r="F153" s="99"/>
      <c r="G153" s="48"/>
    </row>
    <row r="154" spans="1:7">
      <c r="A154" s="43"/>
      <c r="C154" s="47"/>
      <c r="D154" s="99"/>
      <c r="E154" s="48"/>
      <c r="F154" s="99"/>
      <c r="G154" s="48"/>
    </row>
    <row r="155" spans="1:7">
      <c r="A155" s="43"/>
      <c r="C155" s="47"/>
      <c r="D155" s="99"/>
      <c r="E155" s="48"/>
      <c r="F155" s="99"/>
      <c r="G155" s="48"/>
    </row>
    <row r="156" spans="1:7">
      <c r="A156" s="43"/>
      <c r="C156" s="47"/>
      <c r="D156" s="99"/>
      <c r="E156" s="48"/>
      <c r="F156" s="99"/>
      <c r="G156" s="48"/>
    </row>
    <row r="157" spans="1:7">
      <c r="A157" s="43"/>
      <c r="C157" s="47"/>
      <c r="D157" s="99"/>
      <c r="E157" s="48"/>
      <c r="F157" s="99"/>
      <c r="G157" s="48"/>
    </row>
    <row r="158" spans="1:7">
      <c r="A158" s="43"/>
      <c r="C158" s="47"/>
      <c r="D158" s="99"/>
      <c r="E158" s="48"/>
      <c r="F158" s="99"/>
      <c r="G158" s="48"/>
    </row>
    <row r="159" spans="1:7">
      <c r="A159" s="43"/>
      <c r="C159" s="47"/>
      <c r="D159" s="99"/>
      <c r="E159" s="48"/>
      <c r="F159" s="99"/>
      <c r="G159" s="48"/>
    </row>
    <row r="160" spans="1:7">
      <c r="A160" s="43"/>
      <c r="C160" s="47"/>
      <c r="D160" s="99"/>
      <c r="E160" s="48"/>
      <c r="F160" s="99"/>
      <c r="G160" s="48"/>
    </row>
    <row r="161" spans="1:7">
      <c r="A161" s="43"/>
      <c r="C161" s="47"/>
      <c r="D161" s="99"/>
      <c r="E161" s="48"/>
      <c r="F161" s="99"/>
      <c r="G161" s="48"/>
    </row>
    <row r="162" spans="1:7">
      <c r="A162" s="43"/>
      <c r="C162" s="47"/>
      <c r="D162" s="99"/>
      <c r="E162" s="48"/>
      <c r="F162" s="99"/>
      <c r="G162" s="48"/>
    </row>
    <row r="163" spans="1:7">
      <c r="A163" s="43"/>
      <c r="C163" s="47"/>
      <c r="D163" s="99"/>
      <c r="E163" s="48"/>
      <c r="F163" s="99"/>
      <c r="G163" s="48"/>
    </row>
    <row r="164" spans="1:7">
      <c r="A164" s="43"/>
      <c r="C164" s="47"/>
      <c r="D164" s="99"/>
      <c r="E164" s="48"/>
      <c r="F164" s="99"/>
      <c r="G164" s="48"/>
    </row>
    <row r="165" spans="1:7">
      <c r="A165" s="43"/>
      <c r="C165" s="47"/>
      <c r="D165" s="99"/>
      <c r="E165" s="48"/>
      <c r="F165" s="99"/>
      <c r="G165" s="48"/>
    </row>
    <row r="166" spans="1:7">
      <c r="A166" s="43"/>
      <c r="C166" s="47"/>
      <c r="D166" s="99"/>
      <c r="E166" s="48"/>
      <c r="F166" s="99"/>
      <c r="G166" s="48"/>
    </row>
    <row r="167" spans="1:7">
      <c r="A167" s="43"/>
      <c r="C167" s="47"/>
      <c r="D167" s="99"/>
      <c r="E167" s="48"/>
      <c r="F167" s="99"/>
      <c r="G167" s="48"/>
    </row>
    <row r="168" spans="1:7">
      <c r="A168" s="43"/>
      <c r="C168" s="47"/>
      <c r="D168" s="99"/>
      <c r="E168" s="48"/>
      <c r="F168" s="99"/>
      <c r="G168" s="48"/>
    </row>
    <row r="169" spans="1:7">
      <c r="A169" s="43"/>
      <c r="C169" s="47"/>
      <c r="D169" s="99"/>
      <c r="E169" s="48"/>
      <c r="F169" s="99"/>
      <c r="G169" s="48"/>
    </row>
    <row r="170" spans="1:7">
      <c r="A170" s="43"/>
      <c r="C170" s="47"/>
      <c r="D170" s="99"/>
      <c r="E170" s="48"/>
      <c r="F170" s="99"/>
      <c r="G170" s="48"/>
    </row>
    <row r="171" spans="1:7">
      <c r="A171" s="43"/>
      <c r="C171" s="47"/>
      <c r="D171" s="99"/>
      <c r="E171" s="48"/>
      <c r="F171" s="99"/>
      <c r="G171" s="48"/>
    </row>
    <row r="172" spans="1:7">
      <c r="A172" s="43"/>
      <c r="C172" s="47"/>
      <c r="D172" s="99"/>
      <c r="E172" s="48"/>
      <c r="F172" s="99"/>
      <c r="G172" s="48"/>
    </row>
    <row r="173" spans="1:7">
      <c r="A173" s="43"/>
      <c r="C173" s="47"/>
      <c r="D173" s="99"/>
      <c r="E173" s="48"/>
      <c r="F173" s="99"/>
      <c r="G173" s="48"/>
    </row>
    <row r="174" spans="1:7">
      <c r="A174" s="43"/>
      <c r="C174" s="47"/>
      <c r="D174" s="99"/>
      <c r="E174" s="48"/>
      <c r="F174" s="99"/>
      <c r="G174" s="48"/>
    </row>
    <row r="175" spans="1:7">
      <c r="A175" s="43"/>
      <c r="C175" s="47"/>
      <c r="D175" s="99"/>
      <c r="E175" s="48"/>
      <c r="F175" s="99"/>
      <c r="G175" s="48"/>
    </row>
    <row r="176" spans="1:7">
      <c r="A176" s="43"/>
      <c r="C176" s="47"/>
      <c r="D176" s="99"/>
      <c r="E176" s="48"/>
      <c r="F176" s="99"/>
      <c r="G176" s="48"/>
    </row>
    <row r="177" spans="1:7">
      <c r="A177" s="43"/>
      <c r="C177" s="47"/>
      <c r="D177" s="99"/>
      <c r="E177" s="48"/>
      <c r="F177" s="99"/>
      <c r="G177" s="48"/>
    </row>
    <row r="178" spans="1:7">
      <c r="A178" s="43"/>
      <c r="C178" s="47"/>
      <c r="D178" s="99"/>
      <c r="E178" s="48"/>
      <c r="F178" s="99"/>
      <c r="G178" s="48"/>
    </row>
    <row r="179" spans="1:7">
      <c r="A179" s="43"/>
      <c r="C179" s="47"/>
      <c r="D179" s="99"/>
      <c r="E179" s="48"/>
      <c r="F179" s="99"/>
      <c r="G179" s="48"/>
    </row>
    <row r="180" spans="1:7">
      <c r="A180" s="43"/>
      <c r="C180" s="47"/>
      <c r="D180" s="99"/>
      <c r="E180" s="48"/>
      <c r="F180" s="99"/>
      <c r="G180" s="48"/>
    </row>
    <row r="181" spans="1:7">
      <c r="A181" s="43"/>
      <c r="C181" s="47"/>
      <c r="D181" s="99"/>
      <c r="E181" s="48"/>
      <c r="F181" s="99"/>
      <c r="G181" s="48"/>
    </row>
    <row r="182" spans="1:7">
      <c r="A182" s="52"/>
    </row>
    <row r="183" spans="1:7">
      <c r="A183" s="52"/>
    </row>
    <row r="184" spans="1:7">
      <c r="A184" s="52"/>
    </row>
    <row r="185" spans="1:7">
      <c r="A185" s="52"/>
    </row>
    <row r="186" spans="1:7">
      <c r="A186" s="52"/>
    </row>
    <row r="187" spans="1:7">
      <c r="A187" s="52"/>
    </row>
    <row r="188" spans="1:7">
      <c r="A188" s="52"/>
    </row>
    <row r="189" spans="1:7">
      <c r="A189" s="52"/>
    </row>
    <row r="190" spans="1:7">
      <c r="A190" s="52"/>
    </row>
    <row r="191" spans="1:7">
      <c r="A191" s="52"/>
    </row>
    <row r="192" spans="1:7">
      <c r="A192" s="52"/>
    </row>
    <row r="193" spans="1:6" s="46" customFormat="1">
      <c r="A193" s="52"/>
      <c r="D193" s="73"/>
      <c r="F193" s="73"/>
    </row>
    <row r="194" spans="1:6" s="46" customFormat="1">
      <c r="A194" s="52"/>
      <c r="D194" s="73"/>
      <c r="F194" s="73"/>
    </row>
    <row r="195" spans="1:6" s="46" customFormat="1">
      <c r="A195" s="52"/>
      <c r="D195" s="73"/>
      <c r="F195" s="73"/>
    </row>
    <row r="196" spans="1:6" s="46" customFormat="1">
      <c r="A196" s="52"/>
      <c r="D196" s="73"/>
      <c r="F196" s="73"/>
    </row>
    <row r="197" spans="1:6" s="46" customFormat="1">
      <c r="A197" s="52"/>
      <c r="D197" s="73"/>
      <c r="F197" s="73"/>
    </row>
    <row r="198" spans="1:6" s="46" customFormat="1">
      <c r="A198" s="52"/>
      <c r="D198" s="73"/>
      <c r="F198" s="73"/>
    </row>
    <row r="199" spans="1:6" s="46" customFormat="1">
      <c r="A199" s="52"/>
      <c r="D199" s="73"/>
      <c r="F199" s="73"/>
    </row>
    <row r="200" spans="1:6" s="46" customFormat="1">
      <c r="A200" s="52"/>
      <c r="D200" s="73"/>
      <c r="F200" s="73"/>
    </row>
    <row r="201" spans="1:6" s="46" customFormat="1">
      <c r="A201" s="52"/>
      <c r="D201" s="73"/>
      <c r="F201" s="73"/>
    </row>
    <row r="202" spans="1:6" s="46" customFormat="1">
      <c r="A202" s="52"/>
      <c r="D202" s="73"/>
      <c r="F202" s="73"/>
    </row>
    <row r="203" spans="1:6" s="46" customFormat="1">
      <c r="A203" s="52"/>
      <c r="D203" s="73"/>
      <c r="F203" s="73"/>
    </row>
    <row r="204" spans="1:6" s="46" customFormat="1">
      <c r="A204" s="52"/>
      <c r="D204" s="73"/>
      <c r="F204" s="73"/>
    </row>
    <row r="205" spans="1:6" s="46" customFormat="1">
      <c r="A205" s="52"/>
      <c r="D205" s="73"/>
      <c r="F205" s="73"/>
    </row>
    <row r="206" spans="1:6" s="46" customFormat="1">
      <c r="A206" s="52"/>
      <c r="D206" s="73"/>
      <c r="F206" s="73"/>
    </row>
    <row r="207" spans="1:6" s="46" customFormat="1">
      <c r="A207" s="52"/>
      <c r="D207" s="73"/>
      <c r="F207" s="73"/>
    </row>
    <row r="208" spans="1:6" s="46" customFormat="1">
      <c r="A208" s="52"/>
      <c r="D208" s="73"/>
      <c r="F208" s="73"/>
    </row>
    <row r="209" spans="1:6" s="46" customFormat="1">
      <c r="A209" s="52"/>
      <c r="D209" s="73"/>
      <c r="F209" s="73"/>
    </row>
    <row r="210" spans="1:6" s="46" customFormat="1">
      <c r="A210" s="52"/>
      <c r="D210" s="73"/>
      <c r="F210" s="73"/>
    </row>
    <row r="211" spans="1:6" s="46" customFormat="1">
      <c r="A211" s="52"/>
      <c r="D211" s="73"/>
      <c r="F211" s="73"/>
    </row>
    <row r="212" spans="1:6" s="46" customFormat="1">
      <c r="A212" s="52"/>
      <c r="D212" s="73"/>
      <c r="F212" s="73"/>
    </row>
    <row r="213" spans="1:6" s="46" customFormat="1">
      <c r="A213" s="52"/>
      <c r="D213" s="73"/>
      <c r="F213" s="73"/>
    </row>
    <row r="214" spans="1:6" s="46" customFormat="1">
      <c r="A214" s="52"/>
      <c r="D214" s="73"/>
      <c r="F214" s="73"/>
    </row>
    <row r="215" spans="1:6" s="46" customFormat="1">
      <c r="A215" s="52"/>
      <c r="D215" s="73"/>
      <c r="F215" s="73"/>
    </row>
    <row r="216" spans="1:6" s="46" customFormat="1">
      <c r="A216" s="52"/>
      <c r="D216" s="73"/>
      <c r="F216" s="73"/>
    </row>
    <row r="217" spans="1:6" s="46" customFormat="1">
      <c r="A217" s="52"/>
      <c r="D217" s="73"/>
      <c r="F217" s="73"/>
    </row>
    <row r="218" spans="1:6" s="46" customFormat="1">
      <c r="A218" s="52"/>
      <c r="D218" s="73"/>
      <c r="F218" s="73"/>
    </row>
    <row r="219" spans="1:6" s="46" customFormat="1">
      <c r="A219" s="52"/>
      <c r="D219" s="73"/>
      <c r="F219" s="73"/>
    </row>
    <row r="220" spans="1:6" s="46" customFormat="1">
      <c r="A220" s="52"/>
      <c r="D220" s="73"/>
      <c r="F220" s="73"/>
    </row>
    <row r="221" spans="1:6" s="46" customFormat="1">
      <c r="A221" s="52"/>
      <c r="D221" s="73"/>
      <c r="F221" s="73"/>
    </row>
    <row r="222" spans="1:6" s="46" customFormat="1">
      <c r="A222" s="52"/>
      <c r="D222" s="73"/>
      <c r="F222" s="73"/>
    </row>
    <row r="223" spans="1:6" s="46" customFormat="1">
      <c r="A223" s="52"/>
      <c r="D223" s="73"/>
      <c r="F223" s="73"/>
    </row>
    <row r="224" spans="1:6" s="46" customFormat="1">
      <c r="A224" s="52"/>
      <c r="D224" s="73"/>
      <c r="F224" s="73"/>
    </row>
    <row r="225" spans="1:6" s="46" customFormat="1">
      <c r="A225" s="52"/>
      <c r="D225" s="73"/>
      <c r="F225" s="73"/>
    </row>
    <row r="226" spans="1:6" s="46" customFormat="1">
      <c r="A226" s="52"/>
      <c r="D226" s="73"/>
      <c r="F226" s="73"/>
    </row>
    <row r="227" spans="1:6" s="46" customFormat="1">
      <c r="A227" s="52"/>
      <c r="D227" s="73"/>
      <c r="F227" s="73"/>
    </row>
    <row r="228" spans="1:6" s="46" customFormat="1">
      <c r="A228" s="52"/>
      <c r="D228" s="73"/>
      <c r="F228" s="73"/>
    </row>
    <row r="229" spans="1:6" s="46" customFormat="1">
      <c r="A229" s="52"/>
      <c r="D229" s="73"/>
      <c r="F229" s="73"/>
    </row>
    <row r="230" spans="1:6" s="46" customFormat="1">
      <c r="A230" s="52"/>
      <c r="D230" s="73"/>
      <c r="F230" s="73"/>
    </row>
    <row r="231" spans="1:6" s="46" customFormat="1">
      <c r="A231" s="52"/>
      <c r="D231" s="73"/>
      <c r="F231" s="73"/>
    </row>
    <row r="232" spans="1:6" s="46" customFormat="1">
      <c r="A232" s="52"/>
      <c r="D232" s="73"/>
      <c r="F232" s="73"/>
    </row>
    <row r="233" spans="1:6" s="46" customFormat="1">
      <c r="A233" s="52"/>
      <c r="D233" s="73"/>
      <c r="F233" s="73"/>
    </row>
    <row r="234" spans="1:6" s="46" customFormat="1">
      <c r="A234" s="52"/>
      <c r="D234" s="73"/>
      <c r="F234" s="73"/>
    </row>
    <row r="235" spans="1:6" s="46" customFormat="1">
      <c r="A235" s="52"/>
      <c r="D235" s="73"/>
      <c r="F235" s="73"/>
    </row>
    <row r="236" spans="1:6" s="46" customFormat="1">
      <c r="A236" s="52"/>
      <c r="D236" s="73"/>
      <c r="F236" s="73"/>
    </row>
    <row r="237" spans="1:6" s="46" customFormat="1">
      <c r="A237" s="52"/>
      <c r="D237" s="73"/>
      <c r="F237" s="73"/>
    </row>
    <row r="238" spans="1:6" s="46" customFormat="1">
      <c r="A238" s="52"/>
      <c r="D238" s="73"/>
      <c r="F238" s="73"/>
    </row>
    <row r="239" spans="1:6" s="46" customFormat="1">
      <c r="A239" s="52"/>
      <c r="D239" s="73"/>
      <c r="F239" s="73"/>
    </row>
    <row r="240" spans="1:6" s="46" customFormat="1">
      <c r="A240" s="52"/>
      <c r="D240" s="73"/>
      <c r="F240" s="73"/>
    </row>
    <row r="241" spans="1:6" s="46" customFormat="1">
      <c r="A241" s="52"/>
      <c r="D241" s="73"/>
      <c r="F241" s="73"/>
    </row>
    <row r="242" spans="1:6" s="46" customFormat="1">
      <c r="A242" s="52"/>
      <c r="D242" s="73"/>
      <c r="F242" s="73"/>
    </row>
    <row r="243" spans="1:6" s="46" customFormat="1">
      <c r="A243" s="52"/>
      <c r="D243" s="73"/>
      <c r="F243" s="73"/>
    </row>
    <row r="244" spans="1:6" s="46" customFormat="1">
      <c r="A244" s="52"/>
      <c r="D244" s="73"/>
      <c r="F244" s="73"/>
    </row>
    <row r="245" spans="1:6" s="46" customFormat="1">
      <c r="A245" s="52"/>
      <c r="D245" s="73"/>
      <c r="F245" s="73"/>
    </row>
    <row r="246" spans="1:6" s="46" customFormat="1">
      <c r="A246" s="52"/>
      <c r="D246" s="73"/>
      <c r="F246" s="73"/>
    </row>
    <row r="247" spans="1:6" s="46" customFormat="1">
      <c r="A247" s="52"/>
      <c r="D247" s="73"/>
      <c r="F247" s="73"/>
    </row>
    <row r="248" spans="1:6" s="46" customFormat="1">
      <c r="A248" s="52"/>
      <c r="D248" s="73"/>
      <c r="F248" s="73"/>
    </row>
    <row r="249" spans="1:6" s="46" customFormat="1">
      <c r="A249" s="52"/>
      <c r="D249" s="73"/>
      <c r="F249" s="73"/>
    </row>
    <row r="250" spans="1:6" s="46" customFormat="1">
      <c r="A250" s="52"/>
      <c r="D250" s="73"/>
      <c r="F250" s="73"/>
    </row>
    <row r="251" spans="1:6" s="46" customFormat="1">
      <c r="A251" s="52"/>
      <c r="D251" s="73"/>
      <c r="F251" s="73"/>
    </row>
    <row r="252" spans="1:6" s="46" customFormat="1">
      <c r="A252" s="52"/>
      <c r="D252" s="73"/>
      <c r="F252" s="73"/>
    </row>
    <row r="253" spans="1:6" s="46" customFormat="1">
      <c r="A253" s="52"/>
      <c r="D253" s="73"/>
      <c r="F253" s="73"/>
    </row>
    <row r="254" spans="1:6" s="46" customFormat="1">
      <c r="A254" s="52"/>
      <c r="D254" s="73"/>
      <c r="F254" s="73"/>
    </row>
    <row r="256" spans="1:6" s="46" customFormat="1">
      <c r="A256" s="52"/>
      <c r="D256" s="73"/>
      <c r="F256" s="73"/>
    </row>
    <row r="257" spans="1:6" s="46" customFormat="1">
      <c r="A257" s="52"/>
      <c r="D257" s="73"/>
      <c r="F257" s="73"/>
    </row>
    <row r="258" spans="1:6" s="46" customFormat="1">
      <c r="A258" s="52"/>
      <c r="D258" s="73"/>
      <c r="F258" s="73"/>
    </row>
    <row r="259" spans="1:6" s="46" customFormat="1">
      <c r="A259" s="52"/>
      <c r="D259" s="73"/>
      <c r="F259" s="73"/>
    </row>
    <row r="260" spans="1:6" s="46" customFormat="1">
      <c r="A260" s="52"/>
      <c r="D260" s="73"/>
      <c r="F260" s="73"/>
    </row>
    <row r="261" spans="1:6" s="46" customFormat="1">
      <c r="A261" s="52"/>
      <c r="D261" s="73"/>
      <c r="F261" s="73"/>
    </row>
    <row r="262" spans="1:6" s="46" customFormat="1">
      <c r="A262" s="52"/>
      <c r="D262" s="73"/>
      <c r="F262" s="73"/>
    </row>
    <row r="263" spans="1:6" s="46" customFormat="1">
      <c r="A263" s="52"/>
      <c r="D263" s="73"/>
      <c r="F263" s="73"/>
    </row>
    <row r="264" spans="1:6" s="46" customFormat="1">
      <c r="A264" s="52"/>
      <c r="D264" s="73"/>
      <c r="F264" s="73"/>
    </row>
    <row r="265" spans="1:6" s="46" customFormat="1">
      <c r="A265" s="52"/>
      <c r="D265" s="73"/>
      <c r="F265" s="73"/>
    </row>
    <row r="266" spans="1:6" s="46" customFormat="1">
      <c r="A266" s="52"/>
      <c r="D266" s="73"/>
      <c r="F266" s="73"/>
    </row>
    <row r="267" spans="1:6" s="46" customFormat="1">
      <c r="A267" s="52"/>
      <c r="D267" s="73"/>
      <c r="F267" s="73"/>
    </row>
    <row r="268" spans="1:6" s="46" customFormat="1">
      <c r="A268" s="52"/>
      <c r="D268" s="73"/>
      <c r="F268" s="73"/>
    </row>
    <row r="269" spans="1:6" s="46" customFormat="1">
      <c r="A269" s="52"/>
      <c r="D269" s="73"/>
      <c r="F269" s="73"/>
    </row>
    <row r="270" spans="1:6" s="46" customFormat="1">
      <c r="A270" s="52"/>
      <c r="D270" s="73"/>
      <c r="F270" s="73"/>
    </row>
    <row r="271" spans="1:6" s="46" customFormat="1">
      <c r="A271" s="52"/>
      <c r="D271" s="73"/>
      <c r="F271" s="73"/>
    </row>
    <row r="272" spans="1:6" s="46" customFormat="1">
      <c r="A272" s="52"/>
      <c r="D272" s="73"/>
      <c r="F272" s="73"/>
    </row>
    <row r="273" spans="1:6" s="46" customFormat="1">
      <c r="A273" s="52"/>
      <c r="D273" s="73"/>
      <c r="F273" s="73"/>
    </row>
    <row r="274" spans="1:6" s="46" customFormat="1">
      <c r="A274" s="52"/>
      <c r="D274" s="73"/>
      <c r="F274" s="73"/>
    </row>
    <row r="275" spans="1:6" s="46" customFormat="1">
      <c r="A275" s="52"/>
      <c r="D275" s="73"/>
      <c r="F275" s="73"/>
    </row>
    <row r="276" spans="1:6" s="46" customFormat="1">
      <c r="A276" s="52"/>
      <c r="D276" s="73"/>
      <c r="F276" s="73"/>
    </row>
    <row r="277" spans="1:6" s="46" customFormat="1">
      <c r="A277" s="52"/>
      <c r="D277" s="73"/>
      <c r="F277" s="73"/>
    </row>
    <row r="278" spans="1:6" s="46" customFormat="1">
      <c r="A278" s="52"/>
      <c r="D278" s="73"/>
      <c r="F278" s="73"/>
    </row>
    <row r="279" spans="1:6" s="46" customFormat="1">
      <c r="A279" s="52"/>
      <c r="D279" s="73"/>
      <c r="F279" s="73"/>
    </row>
    <row r="280" spans="1:6" s="46" customFormat="1">
      <c r="A280" s="52"/>
      <c r="D280" s="73"/>
      <c r="F280" s="73"/>
    </row>
    <row r="281" spans="1:6" s="46" customFormat="1">
      <c r="A281" s="52"/>
      <c r="D281" s="73"/>
      <c r="F281" s="73"/>
    </row>
    <row r="282" spans="1:6" s="46" customFormat="1">
      <c r="A282" s="52"/>
      <c r="D282" s="73"/>
      <c r="F282" s="73"/>
    </row>
    <row r="283" spans="1:6" s="46" customFormat="1">
      <c r="A283" s="52"/>
      <c r="D283" s="73"/>
      <c r="F283" s="73"/>
    </row>
    <row r="284" spans="1:6" s="46" customFormat="1">
      <c r="A284" s="52"/>
      <c r="D284" s="73"/>
      <c r="F284" s="73"/>
    </row>
    <row r="285" spans="1:6" s="46" customFormat="1">
      <c r="A285" s="52"/>
      <c r="D285" s="73"/>
      <c r="F285" s="73"/>
    </row>
    <row r="286" spans="1:6" s="46" customFormat="1">
      <c r="A286" s="52"/>
      <c r="D286" s="73"/>
      <c r="F286" s="73"/>
    </row>
    <row r="287" spans="1:6" s="46" customFormat="1">
      <c r="A287" s="52"/>
      <c r="D287" s="73"/>
      <c r="F287" s="73"/>
    </row>
    <row r="288" spans="1:6" s="46" customFormat="1">
      <c r="A288" s="52"/>
      <c r="D288" s="73"/>
      <c r="F288" s="73"/>
    </row>
    <row r="289" spans="1:6" s="46" customFormat="1">
      <c r="A289" s="52"/>
      <c r="D289" s="73"/>
      <c r="F289" s="73"/>
    </row>
    <row r="290" spans="1:6" s="46" customFormat="1">
      <c r="A290" s="52"/>
      <c r="D290" s="73"/>
      <c r="F290" s="73"/>
    </row>
    <row r="291" spans="1:6" s="46" customFormat="1">
      <c r="A291" s="52"/>
      <c r="D291" s="73"/>
      <c r="F291" s="73"/>
    </row>
    <row r="292" spans="1:6" s="46" customFormat="1">
      <c r="A292" s="52"/>
      <c r="D292" s="73"/>
      <c r="F292" s="73"/>
    </row>
    <row r="293" spans="1:6" s="46" customFormat="1">
      <c r="A293" s="52"/>
      <c r="D293" s="73"/>
      <c r="F293" s="73"/>
    </row>
    <row r="294" spans="1:6" s="46" customFormat="1">
      <c r="A294" s="52"/>
      <c r="D294" s="73"/>
      <c r="F294" s="73"/>
    </row>
    <row r="295" spans="1:6" s="46" customFormat="1">
      <c r="A295" s="52"/>
      <c r="D295" s="73"/>
      <c r="F295" s="73"/>
    </row>
    <row r="296" spans="1:6" s="46" customFormat="1">
      <c r="A296" s="52"/>
      <c r="D296" s="73"/>
      <c r="F296" s="73"/>
    </row>
    <row r="297" spans="1:6" s="46" customFormat="1">
      <c r="A297" s="52"/>
      <c r="D297" s="73"/>
      <c r="F297" s="73"/>
    </row>
    <row r="298" spans="1:6" s="46" customFormat="1">
      <c r="A298" s="52"/>
      <c r="D298" s="73"/>
      <c r="F298" s="73"/>
    </row>
    <row r="299" spans="1:6" s="46" customFormat="1">
      <c r="A299" s="52"/>
      <c r="D299" s="73"/>
      <c r="F299" s="73"/>
    </row>
    <row r="300" spans="1:6" s="46" customFormat="1">
      <c r="A300" s="52"/>
      <c r="D300" s="73"/>
      <c r="F300" s="73"/>
    </row>
    <row r="301" spans="1:6" s="46" customFormat="1">
      <c r="A301" s="52"/>
      <c r="D301" s="73"/>
      <c r="F301" s="73"/>
    </row>
    <row r="302" spans="1:6" s="46" customFormat="1">
      <c r="A302" s="52"/>
      <c r="D302" s="73"/>
      <c r="F302" s="73"/>
    </row>
    <row r="303" spans="1:6" s="46" customFormat="1">
      <c r="A303" s="52"/>
      <c r="D303" s="73"/>
      <c r="F303" s="73"/>
    </row>
    <row r="304" spans="1:6" s="46" customFormat="1">
      <c r="A304" s="52"/>
      <c r="D304" s="73"/>
      <c r="F304" s="73"/>
    </row>
    <row r="305" spans="1:6" s="46" customFormat="1">
      <c r="A305" s="52"/>
      <c r="D305" s="73"/>
      <c r="F305" s="73"/>
    </row>
    <row r="306" spans="1:6" s="46" customFormat="1">
      <c r="A306" s="52"/>
      <c r="D306" s="73"/>
      <c r="F306" s="73"/>
    </row>
    <row r="307" spans="1:6" s="46" customFormat="1">
      <c r="A307" s="52"/>
      <c r="D307" s="73"/>
      <c r="F307" s="73"/>
    </row>
    <row r="308" spans="1:6" s="46" customFormat="1">
      <c r="A308" s="52"/>
      <c r="D308" s="73"/>
      <c r="F308" s="73"/>
    </row>
    <row r="309" spans="1:6" s="46" customFormat="1">
      <c r="A309" s="52"/>
      <c r="D309" s="73"/>
      <c r="F309" s="73"/>
    </row>
    <row r="310" spans="1:6" s="46" customFormat="1">
      <c r="A310" s="52"/>
      <c r="D310" s="73"/>
      <c r="F310" s="73"/>
    </row>
    <row r="311" spans="1:6" s="46" customFormat="1">
      <c r="A311" s="52"/>
      <c r="D311" s="73"/>
      <c r="F311" s="73"/>
    </row>
    <row r="312" spans="1:6" s="46" customFormat="1">
      <c r="A312" s="52"/>
      <c r="D312" s="73"/>
      <c r="F312" s="73"/>
    </row>
    <row r="313" spans="1:6" s="46" customFormat="1">
      <c r="A313" s="52"/>
      <c r="D313" s="73"/>
      <c r="F313" s="73"/>
    </row>
    <row r="314" spans="1:6" s="46" customFormat="1">
      <c r="A314" s="52"/>
      <c r="D314" s="73"/>
      <c r="F314" s="73"/>
    </row>
    <row r="315" spans="1:6" s="46" customFormat="1">
      <c r="A315" s="52"/>
      <c r="D315" s="73"/>
      <c r="F315" s="73"/>
    </row>
    <row r="316" spans="1:6" s="46" customFormat="1">
      <c r="A316" s="52"/>
      <c r="D316" s="73"/>
      <c r="F316" s="73"/>
    </row>
    <row r="317" spans="1:6" s="46" customFormat="1">
      <c r="A317" s="52"/>
      <c r="D317" s="73"/>
      <c r="F317" s="73"/>
    </row>
    <row r="318" spans="1:6" s="46" customFormat="1">
      <c r="A318" s="52"/>
      <c r="D318" s="73"/>
      <c r="F318" s="73"/>
    </row>
    <row r="319" spans="1:6" s="46" customFormat="1">
      <c r="A319" s="52"/>
      <c r="D319" s="73"/>
      <c r="F319" s="73"/>
    </row>
    <row r="320" spans="1:6" s="46" customFormat="1">
      <c r="A320" s="52"/>
      <c r="D320" s="73"/>
      <c r="F320" s="73"/>
    </row>
    <row r="321" spans="1:6" s="46" customFormat="1">
      <c r="A321" s="52"/>
      <c r="D321" s="73"/>
      <c r="F321" s="73"/>
    </row>
    <row r="322" spans="1:6" s="46" customFormat="1">
      <c r="A322" s="52"/>
      <c r="D322" s="73"/>
      <c r="F322" s="73"/>
    </row>
    <row r="323" spans="1:6" s="46" customFormat="1">
      <c r="A323" s="52"/>
      <c r="D323" s="73"/>
      <c r="F323" s="73"/>
    </row>
    <row r="324" spans="1:6" s="46" customFormat="1">
      <c r="A324" s="52"/>
      <c r="D324" s="73"/>
      <c r="F324" s="73"/>
    </row>
    <row r="325" spans="1:6" s="46" customFormat="1">
      <c r="A325" s="52"/>
      <c r="D325" s="73"/>
      <c r="F325" s="73"/>
    </row>
    <row r="326" spans="1:6" s="46" customFormat="1">
      <c r="A326" s="52"/>
      <c r="D326" s="73"/>
      <c r="F326" s="73"/>
    </row>
    <row r="327" spans="1:6" s="46" customFormat="1">
      <c r="A327" s="52"/>
      <c r="D327" s="73"/>
      <c r="F327" s="73"/>
    </row>
    <row r="328" spans="1:6" s="46" customFormat="1">
      <c r="A328" s="52"/>
      <c r="D328" s="73"/>
      <c r="F328" s="73"/>
    </row>
    <row r="329" spans="1:6" s="46" customFormat="1">
      <c r="A329" s="52"/>
      <c r="D329" s="73"/>
      <c r="F329" s="73"/>
    </row>
    <row r="330" spans="1:6" s="46" customFormat="1">
      <c r="A330" s="52"/>
      <c r="D330" s="73"/>
      <c r="F330" s="73"/>
    </row>
    <row r="331" spans="1:6" s="46" customFormat="1">
      <c r="A331" s="52"/>
      <c r="D331" s="73"/>
      <c r="F331" s="73"/>
    </row>
    <row r="332" spans="1:6" s="46" customFormat="1">
      <c r="A332" s="52"/>
      <c r="D332" s="73"/>
      <c r="F332" s="73"/>
    </row>
    <row r="333" spans="1:6" s="46" customFormat="1">
      <c r="A333" s="52"/>
      <c r="D333" s="73"/>
      <c r="F333" s="73"/>
    </row>
    <row r="334" spans="1:6" s="46" customFormat="1">
      <c r="A334" s="52"/>
      <c r="D334" s="73"/>
      <c r="F334" s="73"/>
    </row>
    <row r="335" spans="1:6" s="46" customFormat="1">
      <c r="A335" s="52"/>
      <c r="D335" s="73"/>
      <c r="F335" s="73"/>
    </row>
    <row r="336" spans="1:6" s="46" customFormat="1">
      <c r="A336" s="52"/>
      <c r="D336" s="73"/>
      <c r="F336" s="73"/>
    </row>
    <row r="337" spans="1:6" s="46" customFormat="1">
      <c r="A337" s="52"/>
      <c r="D337" s="73"/>
      <c r="F337" s="73"/>
    </row>
    <row r="338" spans="1:6" s="46" customFormat="1">
      <c r="A338" s="52"/>
      <c r="D338" s="73"/>
      <c r="F338" s="73"/>
    </row>
    <row r="339" spans="1:6" s="46" customFormat="1">
      <c r="A339" s="52"/>
      <c r="D339" s="73"/>
      <c r="F339" s="73"/>
    </row>
    <row r="340" spans="1:6" s="46" customFormat="1">
      <c r="A340" s="52"/>
      <c r="D340" s="73"/>
      <c r="F340" s="73"/>
    </row>
    <row r="341" spans="1:6" s="46" customFormat="1">
      <c r="A341" s="52"/>
      <c r="D341" s="73"/>
      <c r="F341" s="73"/>
    </row>
    <row r="342" spans="1:6" s="46" customFormat="1">
      <c r="A342" s="52"/>
      <c r="D342" s="73"/>
      <c r="F342" s="73"/>
    </row>
    <row r="343" spans="1:6" s="46" customFormat="1">
      <c r="A343" s="52"/>
      <c r="D343" s="73"/>
      <c r="F343" s="73"/>
    </row>
    <row r="344" spans="1:6" s="46" customFormat="1">
      <c r="A344" s="52"/>
      <c r="D344" s="73"/>
      <c r="F344" s="73"/>
    </row>
    <row r="345" spans="1:6" s="46" customFormat="1">
      <c r="A345" s="52"/>
      <c r="D345" s="73"/>
      <c r="F345" s="73"/>
    </row>
    <row r="346" spans="1:6" s="46" customFormat="1">
      <c r="A346" s="52"/>
      <c r="D346" s="73"/>
      <c r="F346" s="73"/>
    </row>
    <row r="347" spans="1:6" s="46" customFormat="1">
      <c r="A347" s="52"/>
      <c r="D347" s="73"/>
      <c r="F347" s="73"/>
    </row>
    <row r="348" spans="1:6" s="46" customFormat="1">
      <c r="A348" s="52"/>
      <c r="D348" s="73"/>
      <c r="F348" s="73"/>
    </row>
  </sheetData>
  <mergeCells count="45">
    <mergeCell ref="B16:C16"/>
    <mergeCell ref="C3:G3"/>
    <mergeCell ref="C4:F4"/>
    <mergeCell ref="E6:F6"/>
    <mergeCell ref="B8:C8"/>
    <mergeCell ref="B9:C9"/>
    <mergeCell ref="B10:C10"/>
    <mergeCell ref="B11:C11"/>
    <mergeCell ref="B12:C12"/>
    <mergeCell ref="B13:C13"/>
    <mergeCell ref="B14:C14"/>
    <mergeCell ref="B15:C15"/>
    <mergeCell ref="A28:G28"/>
    <mergeCell ref="B17:C17"/>
    <mergeCell ref="B18:C18"/>
    <mergeCell ref="B19:C19"/>
    <mergeCell ref="B20:C20"/>
    <mergeCell ref="B21:D21"/>
    <mergeCell ref="E21:F21"/>
    <mergeCell ref="A23:G23"/>
    <mergeCell ref="A25:A26"/>
    <mergeCell ref="B25:B26"/>
    <mergeCell ref="C25:D25"/>
    <mergeCell ref="E25:G25"/>
    <mergeCell ref="A111:G111"/>
    <mergeCell ref="A44:G44"/>
    <mergeCell ref="A66:G66"/>
    <mergeCell ref="A67:G67"/>
    <mergeCell ref="A72:G72"/>
    <mergeCell ref="A73:G73"/>
    <mergeCell ref="A86:G86"/>
    <mergeCell ref="A87:G87"/>
    <mergeCell ref="A98:G98"/>
    <mergeCell ref="A99:G99"/>
    <mergeCell ref="A104:G104"/>
    <mergeCell ref="A105:G105"/>
    <mergeCell ref="C144:D144"/>
    <mergeCell ref="E144:G144"/>
    <mergeCell ref="A112:B112"/>
    <mergeCell ref="C139:D139"/>
    <mergeCell ref="E139:G139"/>
    <mergeCell ref="C140:D140"/>
    <mergeCell ref="E140:G140"/>
    <mergeCell ref="C143:D143"/>
    <mergeCell ref="E143:G143"/>
  </mergeCells>
  <pageMargins left="0.11811023622047245" right="0.11811023622047245" top="0.15748031496062992" bottom="0.15748031496062992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  <pageSetUpPr fitToPage="1"/>
  </sheetPr>
  <dimension ref="A2:L357"/>
  <sheetViews>
    <sheetView zoomScale="67" zoomScaleNormal="67" zoomScaleSheetLayoutView="25" zoomScalePageLayoutView="70" workbookViewId="0">
      <selection activeCell="B28" sqref="B28:E28"/>
    </sheetView>
  </sheetViews>
  <sheetFormatPr defaultRowHeight="18.75"/>
  <cols>
    <col min="1" max="1" width="93.140625" style="6" customWidth="1"/>
    <col min="2" max="2" width="17.85546875" style="46" customWidth="1"/>
    <col min="3" max="3" width="16.5703125" style="73" customWidth="1"/>
    <col min="4" max="4" width="19.7109375" style="74" customWidth="1"/>
    <col min="5" max="5" width="17.42578125" style="6" customWidth="1"/>
    <col min="6" max="6" width="18.5703125" style="68" customWidth="1"/>
    <col min="7" max="7" width="23.42578125" style="6" customWidth="1"/>
    <col min="8" max="8" width="22.42578125" style="6" customWidth="1"/>
    <col min="9" max="9" width="20.7109375" style="6" customWidth="1"/>
    <col min="10" max="10" width="9.140625" style="6"/>
    <col min="11" max="11" width="11.7109375" style="6" bestFit="1" customWidth="1"/>
    <col min="12" max="256" width="9.140625" style="6"/>
    <col min="257" max="257" width="93.140625" style="6" customWidth="1"/>
    <col min="258" max="258" width="17.85546875" style="6" customWidth="1"/>
    <col min="259" max="259" width="16.5703125" style="6" customWidth="1"/>
    <col min="260" max="260" width="19.7109375" style="6" customWidth="1"/>
    <col min="261" max="261" width="17.42578125" style="6" customWidth="1"/>
    <col min="262" max="262" width="18.5703125" style="6" customWidth="1"/>
    <col min="263" max="263" width="23.42578125" style="6" customWidth="1"/>
    <col min="264" max="264" width="22.42578125" style="6" customWidth="1"/>
    <col min="265" max="265" width="20.7109375" style="6" customWidth="1"/>
    <col min="266" max="266" width="9.140625" style="6"/>
    <col min="267" max="267" width="11.7109375" style="6" bestFit="1" customWidth="1"/>
    <col min="268" max="512" width="9.140625" style="6"/>
    <col min="513" max="513" width="93.140625" style="6" customWidth="1"/>
    <col min="514" max="514" width="17.85546875" style="6" customWidth="1"/>
    <col min="515" max="515" width="16.5703125" style="6" customWidth="1"/>
    <col min="516" max="516" width="19.7109375" style="6" customWidth="1"/>
    <col min="517" max="517" width="17.42578125" style="6" customWidth="1"/>
    <col min="518" max="518" width="18.5703125" style="6" customWidth="1"/>
    <col min="519" max="519" width="23.42578125" style="6" customWidth="1"/>
    <col min="520" max="520" width="22.42578125" style="6" customWidth="1"/>
    <col min="521" max="521" width="20.7109375" style="6" customWidth="1"/>
    <col min="522" max="522" width="9.140625" style="6"/>
    <col min="523" max="523" width="11.7109375" style="6" bestFit="1" customWidth="1"/>
    <col min="524" max="768" width="9.140625" style="6"/>
    <col min="769" max="769" width="93.140625" style="6" customWidth="1"/>
    <col min="770" max="770" width="17.85546875" style="6" customWidth="1"/>
    <col min="771" max="771" width="16.5703125" style="6" customWidth="1"/>
    <col min="772" max="772" width="19.7109375" style="6" customWidth="1"/>
    <col min="773" max="773" width="17.42578125" style="6" customWidth="1"/>
    <col min="774" max="774" width="18.5703125" style="6" customWidth="1"/>
    <col min="775" max="775" width="23.42578125" style="6" customWidth="1"/>
    <col min="776" max="776" width="22.42578125" style="6" customWidth="1"/>
    <col min="777" max="777" width="20.7109375" style="6" customWidth="1"/>
    <col min="778" max="778" width="9.140625" style="6"/>
    <col min="779" max="779" width="11.7109375" style="6" bestFit="1" customWidth="1"/>
    <col min="780" max="1024" width="9.140625" style="6"/>
    <col min="1025" max="1025" width="93.140625" style="6" customWidth="1"/>
    <col min="1026" max="1026" width="17.85546875" style="6" customWidth="1"/>
    <col min="1027" max="1027" width="16.5703125" style="6" customWidth="1"/>
    <col min="1028" max="1028" width="19.7109375" style="6" customWidth="1"/>
    <col min="1029" max="1029" width="17.42578125" style="6" customWidth="1"/>
    <col min="1030" max="1030" width="18.5703125" style="6" customWidth="1"/>
    <col min="1031" max="1031" width="23.42578125" style="6" customWidth="1"/>
    <col min="1032" max="1032" width="22.42578125" style="6" customWidth="1"/>
    <col min="1033" max="1033" width="20.7109375" style="6" customWidth="1"/>
    <col min="1034" max="1034" width="9.140625" style="6"/>
    <col min="1035" max="1035" width="11.7109375" style="6" bestFit="1" customWidth="1"/>
    <col min="1036" max="1280" width="9.140625" style="6"/>
    <col min="1281" max="1281" width="93.140625" style="6" customWidth="1"/>
    <col min="1282" max="1282" width="17.85546875" style="6" customWidth="1"/>
    <col min="1283" max="1283" width="16.5703125" style="6" customWidth="1"/>
    <col min="1284" max="1284" width="19.7109375" style="6" customWidth="1"/>
    <col min="1285" max="1285" width="17.42578125" style="6" customWidth="1"/>
    <col min="1286" max="1286" width="18.5703125" style="6" customWidth="1"/>
    <col min="1287" max="1287" width="23.42578125" style="6" customWidth="1"/>
    <col min="1288" max="1288" width="22.42578125" style="6" customWidth="1"/>
    <col min="1289" max="1289" width="20.7109375" style="6" customWidth="1"/>
    <col min="1290" max="1290" width="9.140625" style="6"/>
    <col min="1291" max="1291" width="11.7109375" style="6" bestFit="1" customWidth="1"/>
    <col min="1292" max="1536" width="9.140625" style="6"/>
    <col min="1537" max="1537" width="93.140625" style="6" customWidth="1"/>
    <col min="1538" max="1538" width="17.85546875" style="6" customWidth="1"/>
    <col min="1539" max="1539" width="16.5703125" style="6" customWidth="1"/>
    <col min="1540" max="1540" width="19.7109375" style="6" customWidth="1"/>
    <col min="1541" max="1541" width="17.42578125" style="6" customWidth="1"/>
    <col min="1542" max="1542" width="18.5703125" style="6" customWidth="1"/>
    <col min="1543" max="1543" width="23.42578125" style="6" customWidth="1"/>
    <col min="1544" max="1544" width="22.42578125" style="6" customWidth="1"/>
    <col min="1545" max="1545" width="20.7109375" style="6" customWidth="1"/>
    <col min="1546" max="1546" width="9.140625" style="6"/>
    <col min="1547" max="1547" width="11.7109375" style="6" bestFit="1" customWidth="1"/>
    <col min="1548" max="1792" width="9.140625" style="6"/>
    <col min="1793" max="1793" width="93.140625" style="6" customWidth="1"/>
    <col min="1794" max="1794" width="17.85546875" style="6" customWidth="1"/>
    <col min="1795" max="1795" width="16.5703125" style="6" customWidth="1"/>
    <col min="1796" max="1796" width="19.7109375" style="6" customWidth="1"/>
    <col min="1797" max="1797" width="17.42578125" style="6" customWidth="1"/>
    <col min="1798" max="1798" width="18.5703125" style="6" customWidth="1"/>
    <col min="1799" max="1799" width="23.42578125" style="6" customWidth="1"/>
    <col min="1800" max="1800" width="22.42578125" style="6" customWidth="1"/>
    <col min="1801" max="1801" width="20.7109375" style="6" customWidth="1"/>
    <col min="1802" max="1802" width="9.140625" style="6"/>
    <col min="1803" max="1803" width="11.7109375" style="6" bestFit="1" customWidth="1"/>
    <col min="1804" max="2048" width="9.140625" style="6"/>
    <col min="2049" max="2049" width="93.140625" style="6" customWidth="1"/>
    <col min="2050" max="2050" width="17.85546875" style="6" customWidth="1"/>
    <col min="2051" max="2051" width="16.5703125" style="6" customWidth="1"/>
    <col min="2052" max="2052" width="19.7109375" style="6" customWidth="1"/>
    <col min="2053" max="2053" width="17.42578125" style="6" customWidth="1"/>
    <col min="2054" max="2054" width="18.5703125" style="6" customWidth="1"/>
    <col min="2055" max="2055" width="23.42578125" style="6" customWidth="1"/>
    <col min="2056" max="2056" width="22.42578125" style="6" customWidth="1"/>
    <col min="2057" max="2057" width="20.7109375" style="6" customWidth="1"/>
    <col min="2058" max="2058" width="9.140625" style="6"/>
    <col min="2059" max="2059" width="11.7109375" style="6" bestFit="1" customWidth="1"/>
    <col min="2060" max="2304" width="9.140625" style="6"/>
    <col min="2305" max="2305" width="93.140625" style="6" customWidth="1"/>
    <col min="2306" max="2306" width="17.85546875" style="6" customWidth="1"/>
    <col min="2307" max="2307" width="16.5703125" style="6" customWidth="1"/>
    <col min="2308" max="2308" width="19.7109375" style="6" customWidth="1"/>
    <col min="2309" max="2309" width="17.42578125" style="6" customWidth="1"/>
    <col min="2310" max="2310" width="18.5703125" style="6" customWidth="1"/>
    <col min="2311" max="2311" width="23.42578125" style="6" customWidth="1"/>
    <col min="2312" max="2312" width="22.42578125" style="6" customWidth="1"/>
    <col min="2313" max="2313" width="20.7109375" style="6" customWidth="1"/>
    <col min="2314" max="2314" width="9.140625" style="6"/>
    <col min="2315" max="2315" width="11.7109375" style="6" bestFit="1" customWidth="1"/>
    <col min="2316" max="2560" width="9.140625" style="6"/>
    <col min="2561" max="2561" width="93.140625" style="6" customWidth="1"/>
    <col min="2562" max="2562" width="17.85546875" style="6" customWidth="1"/>
    <col min="2563" max="2563" width="16.5703125" style="6" customWidth="1"/>
    <col min="2564" max="2564" width="19.7109375" style="6" customWidth="1"/>
    <col min="2565" max="2565" width="17.42578125" style="6" customWidth="1"/>
    <col min="2566" max="2566" width="18.5703125" style="6" customWidth="1"/>
    <col min="2567" max="2567" width="23.42578125" style="6" customWidth="1"/>
    <col min="2568" max="2568" width="22.42578125" style="6" customWidth="1"/>
    <col min="2569" max="2569" width="20.7109375" style="6" customWidth="1"/>
    <col min="2570" max="2570" width="9.140625" style="6"/>
    <col min="2571" max="2571" width="11.7109375" style="6" bestFit="1" customWidth="1"/>
    <col min="2572" max="2816" width="9.140625" style="6"/>
    <col min="2817" max="2817" width="93.140625" style="6" customWidth="1"/>
    <col min="2818" max="2818" width="17.85546875" style="6" customWidth="1"/>
    <col min="2819" max="2819" width="16.5703125" style="6" customWidth="1"/>
    <col min="2820" max="2820" width="19.7109375" style="6" customWidth="1"/>
    <col min="2821" max="2821" width="17.42578125" style="6" customWidth="1"/>
    <col min="2822" max="2822" width="18.5703125" style="6" customWidth="1"/>
    <col min="2823" max="2823" width="23.42578125" style="6" customWidth="1"/>
    <col min="2824" max="2824" width="22.42578125" style="6" customWidth="1"/>
    <col min="2825" max="2825" width="20.7109375" style="6" customWidth="1"/>
    <col min="2826" max="2826" width="9.140625" style="6"/>
    <col min="2827" max="2827" width="11.7109375" style="6" bestFit="1" customWidth="1"/>
    <col min="2828" max="3072" width="9.140625" style="6"/>
    <col min="3073" max="3073" width="93.140625" style="6" customWidth="1"/>
    <col min="3074" max="3074" width="17.85546875" style="6" customWidth="1"/>
    <col min="3075" max="3075" width="16.5703125" style="6" customWidth="1"/>
    <col min="3076" max="3076" width="19.7109375" style="6" customWidth="1"/>
    <col min="3077" max="3077" width="17.42578125" style="6" customWidth="1"/>
    <col min="3078" max="3078" width="18.5703125" style="6" customWidth="1"/>
    <col min="3079" max="3079" width="23.42578125" style="6" customWidth="1"/>
    <col min="3080" max="3080" width="22.42578125" style="6" customWidth="1"/>
    <col min="3081" max="3081" width="20.7109375" style="6" customWidth="1"/>
    <col min="3082" max="3082" width="9.140625" style="6"/>
    <col min="3083" max="3083" width="11.7109375" style="6" bestFit="1" customWidth="1"/>
    <col min="3084" max="3328" width="9.140625" style="6"/>
    <col min="3329" max="3329" width="93.140625" style="6" customWidth="1"/>
    <col min="3330" max="3330" width="17.85546875" style="6" customWidth="1"/>
    <col min="3331" max="3331" width="16.5703125" style="6" customWidth="1"/>
    <col min="3332" max="3332" width="19.7109375" style="6" customWidth="1"/>
    <col min="3333" max="3333" width="17.42578125" style="6" customWidth="1"/>
    <col min="3334" max="3334" width="18.5703125" style="6" customWidth="1"/>
    <col min="3335" max="3335" width="23.42578125" style="6" customWidth="1"/>
    <col min="3336" max="3336" width="22.42578125" style="6" customWidth="1"/>
    <col min="3337" max="3337" width="20.7109375" style="6" customWidth="1"/>
    <col min="3338" max="3338" width="9.140625" style="6"/>
    <col min="3339" max="3339" width="11.7109375" style="6" bestFit="1" customWidth="1"/>
    <col min="3340" max="3584" width="9.140625" style="6"/>
    <col min="3585" max="3585" width="93.140625" style="6" customWidth="1"/>
    <col min="3586" max="3586" width="17.85546875" style="6" customWidth="1"/>
    <col min="3587" max="3587" width="16.5703125" style="6" customWidth="1"/>
    <col min="3588" max="3588" width="19.7109375" style="6" customWidth="1"/>
    <col min="3589" max="3589" width="17.42578125" style="6" customWidth="1"/>
    <col min="3590" max="3590" width="18.5703125" style="6" customWidth="1"/>
    <col min="3591" max="3591" width="23.42578125" style="6" customWidth="1"/>
    <col min="3592" max="3592" width="22.42578125" style="6" customWidth="1"/>
    <col min="3593" max="3593" width="20.7109375" style="6" customWidth="1"/>
    <col min="3594" max="3594" width="9.140625" style="6"/>
    <col min="3595" max="3595" width="11.7109375" style="6" bestFit="1" customWidth="1"/>
    <col min="3596" max="3840" width="9.140625" style="6"/>
    <col min="3841" max="3841" width="93.140625" style="6" customWidth="1"/>
    <col min="3842" max="3842" width="17.85546875" style="6" customWidth="1"/>
    <col min="3843" max="3843" width="16.5703125" style="6" customWidth="1"/>
    <col min="3844" max="3844" width="19.7109375" style="6" customWidth="1"/>
    <col min="3845" max="3845" width="17.42578125" style="6" customWidth="1"/>
    <col min="3846" max="3846" width="18.5703125" style="6" customWidth="1"/>
    <col min="3847" max="3847" width="23.42578125" style="6" customWidth="1"/>
    <col min="3848" max="3848" width="22.42578125" style="6" customWidth="1"/>
    <col min="3849" max="3849" width="20.7109375" style="6" customWidth="1"/>
    <col min="3850" max="3850" width="9.140625" style="6"/>
    <col min="3851" max="3851" width="11.7109375" style="6" bestFit="1" customWidth="1"/>
    <col min="3852" max="4096" width="9.140625" style="6"/>
    <col min="4097" max="4097" width="93.140625" style="6" customWidth="1"/>
    <col min="4098" max="4098" width="17.85546875" style="6" customWidth="1"/>
    <col min="4099" max="4099" width="16.5703125" style="6" customWidth="1"/>
    <col min="4100" max="4100" width="19.7109375" style="6" customWidth="1"/>
    <col min="4101" max="4101" width="17.42578125" style="6" customWidth="1"/>
    <col min="4102" max="4102" width="18.5703125" style="6" customWidth="1"/>
    <col min="4103" max="4103" width="23.42578125" style="6" customWidth="1"/>
    <col min="4104" max="4104" width="22.42578125" style="6" customWidth="1"/>
    <col min="4105" max="4105" width="20.7109375" style="6" customWidth="1"/>
    <col min="4106" max="4106" width="9.140625" style="6"/>
    <col min="4107" max="4107" width="11.7109375" style="6" bestFit="1" customWidth="1"/>
    <col min="4108" max="4352" width="9.140625" style="6"/>
    <col min="4353" max="4353" width="93.140625" style="6" customWidth="1"/>
    <col min="4354" max="4354" width="17.85546875" style="6" customWidth="1"/>
    <col min="4355" max="4355" width="16.5703125" style="6" customWidth="1"/>
    <col min="4356" max="4356" width="19.7109375" style="6" customWidth="1"/>
    <col min="4357" max="4357" width="17.42578125" style="6" customWidth="1"/>
    <col min="4358" max="4358" width="18.5703125" style="6" customWidth="1"/>
    <col min="4359" max="4359" width="23.42578125" style="6" customWidth="1"/>
    <col min="4360" max="4360" width="22.42578125" style="6" customWidth="1"/>
    <col min="4361" max="4361" width="20.7109375" style="6" customWidth="1"/>
    <col min="4362" max="4362" width="9.140625" style="6"/>
    <col min="4363" max="4363" width="11.7109375" style="6" bestFit="1" customWidth="1"/>
    <col min="4364" max="4608" width="9.140625" style="6"/>
    <col min="4609" max="4609" width="93.140625" style="6" customWidth="1"/>
    <col min="4610" max="4610" width="17.85546875" style="6" customWidth="1"/>
    <col min="4611" max="4611" width="16.5703125" style="6" customWidth="1"/>
    <col min="4612" max="4612" width="19.7109375" style="6" customWidth="1"/>
    <col min="4613" max="4613" width="17.42578125" style="6" customWidth="1"/>
    <col min="4614" max="4614" width="18.5703125" style="6" customWidth="1"/>
    <col min="4615" max="4615" width="23.42578125" style="6" customWidth="1"/>
    <col min="4616" max="4616" width="22.42578125" style="6" customWidth="1"/>
    <col min="4617" max="4617" width="20.7109375" style="6" customWidth="1"/>
    <col min="4618" max="4618" width="9.140625" style="6"/>
    <col min="4619" max="4619" width="11.7109375" style="6" bestFit="1" customWidth="1"/>
    <col min="4620" max="4864" width="9.140625" style="6"/>
    <col min="4865" max="4865" width="93.140625" style="6" customWidth="1"/>
    <col min="4866" max="4866" width="17.85546875" style="6" customWidth="1"/>
    <col min="4867" max="4867" width="16.5703125" style="6" customWidth="1"/>
    <col min="4868" max="4868" width="19.7109375" style="6" customWidth="1"/>
    <col min="4869" max="4869" width="17.42578125" style="6" customWidth="1"/>
    <col min="4870" max="4870" width="18.5703125" style="6" customWidth="1"/>
    <col min="4871" max="4871" width="23.42578125" style="6" customWidth="1"/>
    <col min="4872" max="4872" width="22.42578125" style="6" customWidth="1"/>
    <col min="4873" max="4873" width="20.7109375" style="6" customWidth="1"/>
    <col min="4874" max="4874" width="9.140625" style="6"/>
    <col min="4875" max="4875" width="11.7109375" style="6" bestFit="1" customWidth="1"/>
    <col min="4876" max="5120" width="9.140625" style="6"/>
    <col min="5121" max="5121" width="93.140625" style="6" customWidth="1"/>
    <col min="5122" max="5122" width="17.85546875" style="6" customWidth="1"/>
    <col min="5123" max="5123" width="16.5703125" style="6" customWidth="1"/>
    <col min="5124" max="5124" width="19.7109375" style="6" customWidth="1"/>
    <col min="5125" max="5125" width="17.42578125" style="6" customWidth="1"/>
    <col min="5126" max="5126" width="18.5703125" style="6" customWidth="1"/>
    <col min="5127" max="5127" width="23.42578125" style="6" customWidth="1"/>
    <col min="5128" max="5128" width="22.42578125" style="6" customWidth="1"/>
    <col min="5129" max="5129" width="20.7109375" style="6" customWidth="1"/>
    <col min="5130" max="5130" width="9.140625" style="6"/>
    <col min="5131" max="5131" width="11.7109375" style="6" bestFit="1" customWidth="1"/>
    <col min="5132" max="5376" width="9.140625" style="6"/>
    <col min="5377" max="5377" width="93.140625" style="6" customWidth="1"/>
    <col min="5378" max="5378" width="17.85546875" style="6" customWidth="1"/>
    <col min="5379" max="5379" width="16.5703125" style="6" customWidth="1"/>
    <col min="5380" max="5380" width="19.7109375" style="6" customWidth="1"/>
    <col min="5381" max="5381" width="17.42578125" style="6" customWidth="1"/>
    <col min="5382" max="5382" width="18.5703125" style="6" customWidth="1"/>
    <col min="5383" max="5383" width="23.42578125" style="6" customWidth="1"/>
    <col min="5384" max="5384" width="22.42578125" style="6" customWidth="1"/>
    <col min="5385" max="5385" width="20.7109375" style="6" customWidth="1"/>
    <col min="5386" max="5386" width="9.140625" style="6"/>
    <col min="5387" max="5387" width="11.7109375" style="6" bestFit="1" customWidth="1"/>
    <col min="5388" max="5632" width="9.140625" style="6"/>
    <col min="5633" max="5633" width="93.140625" style="6" customWidth="1"/>
    <col min="5634" max="5634" width="17.85546875" style="6" customWidth="1"/>
    <col min="5635" max="5635" width="16.5703125" style="6" customWidth="1"/>
    <col min="5636" max="5636" width="19.7109375" style="6" customWidth="1"/>
    <col min="5637" max="5637" width="17.42578125" style="6" customWidth="1"/>
    <col min="5638" max="5638" width="18.5703125" style="6" customWidth="1"/>
    <col min="5639" max="5639" width="23.42578125" style="6" customWidth="1"/>
    <col min="5640" max="5640" width="22.42578125" style="6" customWidth="1"/>
    <col min="5641" max="5641" width="20.7109375" style="6" customWidth="1"/>
    <col min="5642" max="5642" width="9.140625" style="6"/>
    <col min="5643" max="5643" width="11.7109375" style="6" bestFit="1" customWidth="1"/>
    <col min="5644" max="5888" width="9.140625" style="6"/>
    <col min="5889" max="5889" width="93.140625" style="6" customWidth="1"/>
    <col min="5890" max="5890" width="17.85546875" style="6" customWidth="1"/>
    <col min="5891" max="5891" width="16.5703125" style="6" customWidth="1"/>
    <col min="5892" max="5892" width="19.7109375" style="6" customWidth="1"/>
    <col min="5893" max="5893" width="17.42578125" style="6" customWidth="1"/>
    <col min="5894" max="5894" width="18.5703125" style="6" customWidth="1"/>
    <col min="5895" max="5895" width="23.42578125" style="6" customWidth="1"/>
    <col min="5896" max="5896" width="22.42578125" style="6" customWidth="1"/>
    <col min="5897" max="5897" width="20.7109375" style="6" customWidth="1"/>
    <col min="5898" max="5898" width="9.140625" style="6"/>
    <col min="5899" max="5899" width="11.7109375" style="6" bestFit="1" customWidth="1"/>
    <col min="5900" max="6144" width="9.140625" style="6"/>
    <col min="6145" max="6145" width="93.140625" style="6" customWidth="1"/>
    <col min="6146" max="6146" width="17.85546875" style="6" customWidth="1"/>
    <col min="6147" max="6147" width="16.5703125" style="6" customWidth="1"/>
    <col min="6148" max="6148" width="19.7109375" style="6" customWidth="1"/>
    <col min="6149" max="6149" width="17.42578125" style="6" customWidth="1"/>
    <col min="6150" max="6150" width="18.5703125" style="6" customWidth="1"/>
    <col min="6151" max="6151" width="23.42578125" style="6" customWidth="1"/>
    <col min="6152" max="6152" width="22.42578125" style="6" customWidth="1"/>
    <col min="6153" max="6153" width="20.7109375" style="6" customWidth="1"/>
    <col min="6154" max="6154" width="9.140625" style="6"/>
    <col min="6155" max="6155" width="11.7109375" style="6" bestFit="1" customWidth="1"/>
    <col min="6156" max="6400" width="9.140625" style="6"/>
    <col min="6401" max="6401" width="93.140625" style="6" customWidth="1"/>
    <col min="6402" max="6402" width="17.85546875" style="6" customWidth="1"/>
    <col min="6403" max="6403" width="16.5703125" style="6" customWidth="1"/>
    <col min="6404" max="6404" width="19.7109375" style="6" customWidth="1"/>
    <col min="6405" max="6405" width="17.42578125" style="6" customWidth="1"/>
    <col min="6406" max="6406" width="18.5703125" style="6" customWidth="1"/>
    <col min="6407" max="6407" width="23.42578125" style="6" customWidth="1"/>
    <col min="6408" max="6408" width="22.42578125" style="6" customWidth="1"/>
    <col min="6409" max="6409" width="20.7109375" style="6" customWidth="1"/>
    <col min="6410" max="6410" width="9.140625" style="6"/>
    <col min="6411" max="6411" width="11.7109375" style="6" bestFit="1" customWidth="1"/>
    <col min="6412" max="6656" width="9.140625" style="6"/>
    <col min="6657" max="6657" width="93.140625" style="6" customWidth="1"/>
    <col min="6658" max="6658" width="17.85546875" style="6" customWidth="1"/>
    <col min="6659" max="6659" width="16.5703125" style="6" customWidth="1"/>
    <col min="6660" max="6660" width="19.7109375" style="6" customWidth="1"/>
    <col min="6661" max="6661" width="17.42578125" style="6" customWidth="1"/>
    <col min="6662" max="6662" width="18.5703125" style="6" customWidth="1"/>
    <col min="6663" max="6663" width="23.42578125" style="6" customWidth="1"/>
    <col min="6664" max="6664" width="22.42578125" style="6" customWidth="1"/>
    <col min="6665" max="6665" width="20.7109375" style="6" customWidth="1"/>
    <col min="6666" max="6666" width="9.140625" style="6"/>
    <col min="6667" max="6667" width="11.7109375" style="6" bestFit="1" customWidth="1"/>
    <col min="6668" max="6912" width="9.140625" style="6"/>
    <col min="6913" max="6913" width="93.140625" style="6" customWidth="1"/>
    <col min="6914" max="6914" width="17.85546875" style="6" customWidth="1"/>
    <col min="6915" max="6915" width="16.5703125" style="6" customWidth="1"/>
    <col min="6916" max="6916" width="19.7109375" style="6" customWidth="1"/>
    <col min="6917" max="6917" width="17.42578125" style="6" customWidth="1"/>
    <col min="6918" max="6918" width="18.5703125" style="6" customWidth="1"/>
    <col min="6919" max="6919" width="23.42578125" style="6" customWidth="1"/>
    <col min="6920" max="6920" width="22.42578125" style="6" customWidth="1"/>
    <col min="6921" max="6921" width="20.7109375" style="6" customWidth="1"/>
    <col min="6922" max="6922" width="9.140625" style="6"/>
    <col min="6923" max="6923" width="11.7109375" style="6" bestFit="1" customWidth="1"/>
    <col min="6924" max="7168" width="9.140625" style="6"/>
    <col min="7169" max="7169" width="93.140625" style="6" customWidth="1"/>
    <col min="7170" max="7170" width="17.85546875" style="6" customWidth="1"/>
    <col min="7171" max="7171" width="16.5703125" style="6" customWidth="1"/>
    <col min="7172" max="7172" width="19.7109375" style="6" customWidth="1"/>
    <col min="7173" max="7173" width="17.42578125" style="6" customWidth="1"/>
    <col min="7174" max="7174" width="18.5703125" style="6" customWidth="1"/>
    <col min="7175" max="7175" width="23.42578125" style="6" customWidth="1"/>
    <col min="7176" max="7176" width="22.42578125" style="6" customWidth="1"/>
    <col min="7177" max="7177" width="20.7109375" style="6" customWidth="1"/>
    <col min="7178" max="7178" width="9.140625" style="6"/>
    <col min="7179" max="7179" width="11.7109375" style="6" bestFit="1" customWidth="1"/>
    <col min="7180" max="7424" width="9.140625" style="6"/>
    <col min="7425" max="7425" width="93.140625" style="6" customWidth="1"/>
    <col min="7426" max="7426" width="17.85546875" style="6" customWidth="1"/>
    <col min="7427" max="7427" width="16.5703125" style="6" customWidth="1"/>
    <col min="7428" max="7428" width="19.7109375" style="6" customWidth="1"/>
    <col min="7429" max="7429" width="17.42578125" style="6" customWidth="1"/>
    <col min="7430" max="7430" width="18.5703125" style="6" customWidth="1"/>
    <col min="7431" max="7431" width="23.42578125" style="6" customWidth="1"/>
    <col min="7432" max="7432" width="22.42578125" style="6" customWidth="1"/>
    <col min="7433" max="7433" width="20.7109375" style="6" customWidth="1"/>
    <col min="7434" max="7434" width="9.140625" style="6"/>
    <col min="7435" max="7435" width="11.7109375" style="6" bestFit="1" customWidth="1"/>
    <col min="7436" max="7680" width="9.140625" style="6"/>
    <col min="7681" max="7681" width="93.140625" style="6" customWidth="1"/>
    <col min="7682" max="7682" width="17.85546875" style="6" customWidth="1"/>
    <col min="7683" max="7683" width="16.5703125" style="6" customWidth="1"/>
    <col min="7684" max="7684" width="19.7109375" style="6" customWidth="1"/>
    <col min="7685" max="7685" width="17.42578125" style="6" customWidth="1"/>
    <col min="7686" max="7686" width="18.5703125" style="6" customWidth="1"/>
    <col min="7687" max="7687" width="23.42578125" style="6" customWidth="1"/>
    <col min="7688" max="7688" width="22.42578125" style="6" customWidth="1"/>
    <col min="7689" max="7689" width="20.7109375" style="6" customWidth="1"/>
    <col min="7690" max="7690" width="9.140625" style="6"/>
    <col min="7691" max="7691" width="11.7109375" style="6" bestFit="1" customWidth="1"/>
    <col min="7692" max="7936" width="9.140625" style="6"/>
    <col min="7937" max="7937" width="93.140625" style="6" customWidth="1"/>
    <col min="7938" max="7938" width="17.85546875" style="6" customWidth="1"/>
    <col min="7939" max="7939" width="16.5703125" style="6" customWidth="1"/>
    <col min="7940" max="7940" width="19.7109375" style="6" customWidth="1"/>
    <col min="7941" max="7941" width="17.42578125" style="6" customWidth="1"/>
    <col min="7942" max="7942" width="18.5703125" style="6" customWidth="1"/>
    <col min="7943" max="7943" width="23.42578125" style="6" customWidth="1"/>
    <col min="7944" max="7944" width="22.42578125" style="6" customWidth="1"/>
    <col min="7945" max="7945" width="20.7109375" style="6" customWidth="1"/>
    <col min="7946" max="7946" width="9.140625" style="6"/>
    <col min="7947" max="7947" width="11.7109375" style="6" bestFit="1" customWidth="1"/>
    <col min="7948" max="8192" width="9.140625" style="6"/>
    <col min="8193" max="8193" width="93.140625" style="6" customWidth="1"/>
    <col min="8194" max="8194" width="17.85546875" style="6" customWidth="1"/>
    <col min="8195" max="8195" width="16.5703125" style="6" customWidth="1"/>
    <col min="8196" max="8196" width="19.7109375" style="6" customWidth="1"/>
    <col min="8197" max="8197" width="17.42578125" style="6" customWidth="1"/>
    <col min="8198" max="8198" width="18.5703125" style="6" customWidth="1"/>
    <col min="8199" max="8199" width="23.42578125" style="6" customWidth="1"/>
    <col min="8200" max="8200" width="22.42578125" style="6" customWidth="1"/>
    <col min="8201" max="8201" width="20.7109375" style="6" customWidth="1"/>
    <col min="8202" max="8202" width="9.140625" style="6"/>
    <col min="8203" max="8203" width="11.7109375" style="6" bestFit="1" customWidth="1"/>
    <col min="8204" max="8448" width="9.140625" style="6"/>
    <col min="8449" max="8449" width="93.140625" style="6" customWidth="1"/>
    <col min="8450" max="8450" width="17.85546875" style="6" customWidth="1"/>
    <col min="8451" max="8451" width="16.5703125" style="6" customWidth="1"/>
    <col min="8452" max="8452" width="19.7109375" style="6" customWidth="1"/>
    <col min="8453" max="8453" width="17.42578125" style="6" customWidth="1"/>
    <col min="8454" max="8454" width="18.5703125" style="6" customWidth="1"/>
    <col min="8455" max="8455" width="23.42578125" style="6" customWidth="1"/>
    <col min="8456" max="8456" width="22.42578125" style="6" customWidth="1"/>
    <col min="8457" max="8457" width="20.7109375" style="6" customWidth="1"/>
    <col min="8458" max="8458" width="9.140625" style="6"/>
    <col min="8459" max="8459" width="11.7109375" style="6" bestFit="1" customWidth="1"/>
    <col min="8460" max="8704" width="9.140625" style="6"/>
    <col min="8705" max="8705" width="93.140625" style="6" customWidth="1"/>
    <col min="8706" max="8706" width="17.85546875" style="6" customWidth="1"/>
    <col min="8707" max="8707" width="16.5703125" style="6" customWidth="1"/>
    <col min="8708" max="8708" width="19.7109375" style="6" customWidth="1"/>
    <col min="8709" max="8709" width="17.42578125" style="6" customWidth="1"/>
    <col min="8710" max="8710" width="18.5703125" style="6" customWidth="1"/>
    <col min="8711" max="8711" width="23.42578125" style="6" customWidth="1"/>
    <col min="8712" max="8712" width="22.42578125" style="6" customWidth="1"/>
    <col min="8713" max="8713" width="20.7109375" style="6" customWidth="1"/>
    <col min="8714" max="8714" width="9.140625" style="6"/>
    <col min="8715" max="8715" width="11.7109375" style="6" bestFit="1" customWidth="1"/>
    <col min="8716" max="8960" width="9.140625" style="6"/>
    <col min="8961" max="8961" width="93.140625" style="6" customWidth="1"/>
    <col min="8962" max="8962" width="17.85546875" style="6" customWidth="1"/>
    <col min="8963" max="8963" width="16.5703125" style="6" customWidth="1"/>
    <col min="8964" max="8964" width="19.7109375" style="6" customWidth="1"/>
    <col min="8965" max="8965" width="17.42578125" style="6" customWidth="1"/>
    <col min="8966" max="8966" width="18.5703125" style="6" customWidth="1"/>
    <col min="8967" max="8967" width="23.42578125" style="6" customWidth="1"/>
    <col min="8968" max="8968" width="22.42578125" style="6" customWidth="1"/>
    <col min="8969" max="8969" width="20.7109375" style="6" customWidth="1"/>
    <col min="8970" max="8970" width="9.140625" style="6"/>
    <col min="8971" max="8971" width="11.7109375" style="6" bestFit="1" customWidth="1"/>
    <col min="8972" max="9216" width="9.140625" style="6"/>
    <col min="9217" max="9217" width="93.140625" style="6" customWidth="1"/>
    <col min="9218" max="9218" width="17.85546875" style="6" customWidth="1"/>
    <col min="9219" max="9219" width="16.5703125" style="6" customWidth="1"/>
    <col min="9220" max="9220" width="19.7109375" style="6" customWidth="1"/>
    <col min="9221" max="9221" width="17.42578125" style="6" customWidth="1"/>
    <col min="9222" max="9222" width="18.5703125" style="6" customWidth="1"/>
    <col min="9223" max="9223" width="23.42578125" style="6" customWidth="1"/>
    <col min="9224" max="9224" width="22.42578125" style="6" customWidth="1"/>
    <col min="9225" max="9225" width="20.7109375" style="6" customWidth="1"/>
    <col min="9226" max="9226" width="9.140625" style="6"/>
    <col min="9227" max="9227" width="11.7109375" style="6" bestFit="1" customWidth="1"/>
    <col min="9228" max="9472" width="9.140625" style="6"/>
    <col min="9473" max="9473" width="93.140625" style="6" customWidth="1"/>
    <col min="9474" max="9474" width="17.85546875" style="6" customWidth="1"/>
    <col min="9475" max="9475" width="16.5703125" style="6" customWidth="1"/>
    <col min="9476" max="9476" width="19.7109375" style="6" customWidth="1"/>
    <col min="9477" max="9477" width="17.42578125" style="6" customWidth="1"/>
    <col min="9478" max="9478" width="18.5703125" style="6" customWidth="1"/>
    <col min="9479" max="9479" width="23.42578125" style="6" customWidth="1"/>
    <col min="9480" max="9480" width="22.42578125" style="6" customWidth="1"/>
    <col min="9481" max="9481" width="20.7109375" style="6" customWidth="1"/>
    <col min="9482" max="9482" width="9.140625" style="6"/>
    <col min="9483" max="9483" width="11.7109375" style="6" bestFit="1" customWidth="1"/>
    <col min="9484" max="9728" width="9.140625" style="6"/>
    <col min="9729" max="9729" width="93.140625" style="6" customWidth="1"/>
    <col min="9730" max="9730" width="17.85546875" style="6" customWidth="1"/>
    <col min="9731" max="9731" width="16.5703125" style="6" customWidth="1"/>
    <col min="9732" max="9732" width="19.7109375" style="6" customWidth="1"/>
    <col min="9733" max="9733" width="17.42578125" style="6" customWidth="1"/>
    <col min="9734" max="9734" width="18.5703125" style="6" customWidth="1"/>
    <col min="9735" max="9735" width="23.42578125" style="6" customWidth="1"/>
    <col min="9736" max="9736" width="22.42578125" style="6" customWidth="1"/>
    <col min="9737" max="9737" width="20.7109375" style="6" customWidth="1"/>
    <col min="9738" max="9738" width="9.140625" style="6"/>
    <col min="9739" max="9739" width="11.7109375" style="6" bestFit="1" customWidth="1"/>
    <col min="9740" max="9984" width="9.140625" style="6"/>
    <col min="9985" max="9985" width="93.140625" style="6" customWidth="1"/>
    <col min="9986" max="9986" width="17.85546875" style="6" customWidth="1"/>
    <col min="9987" max="9987" width="16.5703125" style="6" customWidth="1"/>
    <col min="9988" max="9988" width="19.7109375" style="6" customWidth="1"/>
    <col min="9989" max="9989" width="17.42578125" style="6" customWidth="1"/>
    <col min="9990" max="9990" width="18.5703125" style="6" customWidth="1"/>
    <col min="9991" max="9991" width="23.42578125" style="6" customWidth="1"/>
    <col min="9992" max="9992" width="22.42578125" style="6" customWidth="1"/>
    <col min="9993" max="9993" width="20.7109375" style="6" customWidth="1"/>
    <col min="9994" max="9994" width="9.140625" style="6"/>
    <col min="9995" max="9995" width="11.7109375" style="6" bestFit="1" customWidth="1"/>
    <col min="9996" max="10240" width="9.140625" style="6"/>
    <col min="10241" max="10241" width="93.140625" style="6" customWidth="1"/>
    <col min="10242" max="10242" width="17.85546875" style="6" customWidth="1"/>
    <col min="10243" max="10243" width="16.5703125" style="6" customWidth="1"/>
    <col min="10244" max="10244" width="19.7109375" style="6" customWidth="1"/>
    <col min="10245" max="10245" width="17.42578125" style="6" customWidth="1"/>
    <col min="10246" max="10246" width="18.5703125" style="6" customWidth="1"/>
    <col min="10247" max="10247" width="23.42578125" style="6" customWidth="1"/>
    <col min="10248" max="10248" width="22.42578125" style="6" customWidth="1"/>
    <col min="10249" max="10249" width="20.7109375" style="6" customWidth="1"/>
    <col min="10250" max="10250" width="9.140625" style="6"/>
    <col min="10251" max="10251" width="11.7109375" style="6" bestFit="1" customWidth="1"/>
    <col min="10252" max="10496" width="9.140625" style="6"/>
    <col min="10497" max="10497" width="93.140625" style="6" customWidth="1"/>
    <col min="10498" max="10498" width="17.85546875" style="6" customWidth="1"/>
    <col min="10499" max="10499" width="16.5703125" style="6" customWidth="1"/>
    <col min="10500" max="10500" width="19.7109375" style="6" customWidth="1"/>
    <col min="10501" max="10501" width="17.42578125" style="6" customWidth="1"/>
    <col min="10502" max="10502" width="18.5703125" style="6" customWidth="1"/>
    <col min="10503" max="10503" width="23.42578125" style="6" customWidth="1"/>
    <col min="10504" max="10504" width="22.42578125" style="6" customWidth="1"/>
    <col min="10505" max="10505" width="20.7109375" style="6" customWidth="1"/>
    <col min="10506" max="10506" width="9.140625" style="6"/>
    <col min="10507" max="10507" width="11.7109375" style="6" bestFit="1" customWidth="1"/>
    <col min="10508" max="10752" width="9.140625" style="6"/>
    <col min="10753" max="10753" width="93.140625" style="6" customWidth="1"/>
    <col min="10754" max="10754" width="17.85546875" style="6" customWidth="1"/>
    <col min="10755" max="10755" width="16.5703125" style="6" customWidth="1"/>
    <col min="10756" max="10756" width="19.7109375" style="6" customWidth="1"/>
    <col min="10757" max="10757" width="17.42578125" style="6" customWidth="1"/>
    <col min="10758" max="10758" width="18.5703125" style="6" customWidth="1"/>
    <col min="10759" max="10759" width="23.42578125" style="6" customWidth="1"/>
    <col min="10760" max="10760" width="22.42578125" style="6" customWidth="1"/>
    <col min="10761" max="10761" width="20.7109375" style="6" customWidth="1"/>
    <col min="10762" max="10762" width="9.140625" style="6"/>
    <col min="10763" max="10763" width="11.7109375" style="6" bestFit="1" customWidth="1"/>
    <col min="10764" max="11008" width="9.140625" style="6"/>
    <col min="11009" max="11009" width="93.140625" style="6" customWidth="1"/>
    <col min="11010" max="11010" width="17.85546875" style="6" customWidth="1"/>
    <col min="11011" max="11011" width="16.5703125" style="6" customWidth="1"/>
    <col min="11012" max="11012" width="19.7109375" style="6" customWidth="1"/>
    <col min="11013" max="11013" width="17.42578125" style="6" customWidth="1"/>
    <col min="11014" max="11014" width="18.5703125" style="6" customWidth="1"/>
    <col min="11015" max="11015" width="23.42578125" style="6" customWidth="1"/>
    <col min="11016" max="11016" width="22.42578125" style="6" customWidth="1"/>
    <col min="11017" max="11017" width="20.7109375" style="6" customWidth="1"/>
    <col min="11018" max="11018" width="9.140625" style="6"/>
    <col min="11019" max="11019" width="11.7109375" style="6" bestFit="1" customWidth="1"/>
    <col min="11020" max="11264" width="9.140625" style="6"/>
    <col min="11265" max="11265" width="93.140625" style="6" customWidth="1"/>
    <col min="11266" max="11266" width="17.85546875" style="6" customWidth="1"/>
    <col min="11267" max="11267" width="16.5703125" style="6" customWidth="1"/>
    <col min="11268" max="11268" width="19.7109375" style="6" customWidth="1"/>
    <col min="11269" max="11269" width="17.42578125" style="6" customWidth="1"/>
    <col min="11270" max="11270" width="18.5703125" style="6" customWidth="1"/>
    <col min="11271" max="11271" width="23.42578125" style="6" customWidth="1"/>
    <col min="11272" max="11272" width="22.42578125" style="6" customWidth="1"/>
    <col min="11273" max="11273" width="20.7109375" style="6" customWidth="1"/>
    <col min="11274" max="11274" width="9.140625" style="6"/>
    <col min="11275" max="11275" width="11.7109375" style="6" bestFit="1" customWidth="1"/>
    <col min="11276" max="11520" width="9.140625" style="6"/>
    <col min="11521" max="11521" width="93.140625" style="6" customWidth="1"/>
    <col min="11522" max="11522" width="17.85546875" style="6" customWidth="1"/>
    <col min="11523" max="11523" width="16.5703125" style="6" customWidth="1"/>
    <col min="11524" max="11524" width="19.7109375" style="6" customWidth="1"/>
    <col min="11525" max="11525" width="17.42578125" style="6" customWidth="1"/>
    <col min="11526" max="11526" width="18.5703125" style="6" customWidth="1"/>
    <col min="11527" max="11527" width="23.42578125" style="6" customWidth="1"/>
    <col min="11528" max="11528" width="22.42578125" style="6" customWidth="1"/>
    <col min="11529" max="11529" width="20.7109375" style="6" customWidth="1"/>
    <col min="11530" max="11530" width="9.140625" style="6"/>
    <col min="11531" max="11531" width="11.7109375" style="6" bestFit="1" customWidth="1"/>
    <col min="11532" max="11776" width="9.140625" style="6"/>
    <col min="11777" max="11777" width="93.140625" style="6" customWidth="1"/>
    <col min="11778" max="11778" width="17.85546875" style="6" customWidth="1"/>
    <col min="11779" max="11779" width="16.5703125" style="6" customWidth="1"/>
    <col min="11780" max="11780" width="19.7109375" style="6" customWidth="1"/>
    <col min="11781" max="11781" width="17.42578125" style="6" customWidth="1"/>
    <col min="11782" max="11782" width="18.5703125" style="6" customWidth="1"/>
    <col min="11783" max="11783" width="23.42578125" style="6" customWidth="1"/>
    <col min="11784" max="11784" width="22.42578125" style="6" customWidth="1"/>
    <col min="11785" max="11785" width="20.7109375" style="6" customWidth="1"/>
    <col min="11786" max="11786" width="9.140625" style="6"/>
    <col min="11787" max="11787" width="11.7109375" style="6" bestFit="1" customWidth="1"/>
    <col min="11788" max="12032" width="9.140625" style="6"/>
    <col min="12033" max="12033" width="93.140625" style="6" customWidth="1"/>
    <col min="12034" max="12034" width="17.85546875" style="6" customWidth="1"/>
    <col min="12035" max="12035" width="16.5703125" style="6" customWidth="1"/>
    <col min="12036" max="12036" width="19.7109375" style="6" customWidth="1"/>
    <col min="12037" max="12037" width="17.42578125" style="6" customWidth="1"/>
    <col min="12038" max="12038" width="18.5703125" style="6" customWidth="1"/>
    <col min="12039" max="12039" width="23.42578125" style="6" customWidth="1"/>
    <col min="12040" max="12040" width="22.42578125" style="6" customWidth="1"/>
    <col min="12041" max="12041" width="20.7109375" style="6" customWidth="1"/>
    <col min="12042" max="12042" width="9.140625" style="6"/>
    <col min="12043" max="12043" width="11.7109375" style="6" bestFit="1" customWidth="1"/>
    <col min="12044" max="12288" width="9.140625" style="6"/>
    <col min="12289" max="12289" width="93.140625" style="6" customWidth="1"/>
    <col min="12290" max="12290" width="17.85546875" style="6" customWidth="1"/>
    <col min="12291" max="12291" width="16.5703125" style="6" customWidth="1"/>
    <col min="12292" max="12292" width="19.7109375" style="6" customWidth="1"/>
    <col min="12293" max="12293" width="17.42578125" style="6" customWidth="1"/>
    <col min="12294" max="12294" width="18.5703125" style="6" customWidth="1"/>
    <col min="12295" max="12295" width="23.42578125" style="6" customWidth="1"/>
    <col min="12296" max="12296" width="22.42578125" style="6" customWidth="1"/>
    <col min="12297" max="12297" width="20.7109375" style="6" customWidth="1"/>
    <col min="12298" max="12298" width="9.140625" style="6"/>
    <col min="12299" max="12299" width="11.7109375" style="6" bestFit="1" customWidth="1"/>
    <col min="12300" max="12544" width="9.140625" style="6"/>
    <col min="12545" max="12545" width="93.140625" style="6" customWidth="1"/>
    <col min="12546" max="12546" width="17.85546875" style="6" customWidth="1"/>
    <col min="12547" max="12547" width="16.5703125" style="6" customWidth="1"/>
    <col min="12548" max="12548" width="19.7109375" style="6" customWidth="1"/>
    <col min="12549" max="12549" width="17.42578125" style="6" customWidth="1"/>
    <col min="12550" max="12550" width="18.5703125" style="6" customWidth="1"/>
    <col min="12551" max="12551" width="23.42578125" style="6" customWidth="1"/>
    <col min="12552" max="12552" width="22.42578125" style="6" customWidth="1"/>
    <col min="12553" max="12553" width="20.7109375" style="6" customWidth="1"/>
    <col min="12554" max="12554" width="9.140625" style="6"/>
    <col min="12555" max="12555" width="11.7109375" style="6" bestFit="1" customWidth="1"/>
    <col min="12556" max="12800" width="9.140625" style="6"/>
    <col min="12801" max="12801" width="93.140625" style="6" customWidth="1"/>
    <col min="12802" max="12802" width="17.85546875" style="6" customWidth="1"/>
    <col min="12803" max="12803" width="16.5703125" style="6" customWidth="1"/>
    <col min="12804" max="12804" width="19.7109375" style="6" customWidth="1"/>
    <col min="12805" max="12805" width="17.42578125" style="6" customWidth="1"/>
    <col min="12806" max="12806" width="18.5703125" style="6" customWidth="1"/>
    <col min="12807" max="12807" width="23.42578125" style="6" customWidth="1"/>
    <col min="12808" max="12808" width="22.42578125" style="6" customWidth="1"/>
    <col min="12809" max="12809" width="20.7109375" style="6" customWidth="1"/>
    <col min="12810" max="12810" width="9.140625" style="6"/>
    <col min="12811" max="12811" width="11.7109375" style="6" bestFit="1" customWidth="1"/>
    <col min="12812" max="13056" width="9.140625" style="6"/>
    <col min="13057" max="13057" width="93.140625" style="6" customWidth="1"/>
    <col min="13058" max="13058" width="17.85546875" style="6" customWidth="1"/>
    <col min="13059" max="13059" width="16.5703125" style="6" customWidth="1"/>
    <col min="13060" max="13060" width="19.7109375" style="6" customWidth="1"/>
    <col min="13061" max="13061" width="17.42578125" style="6" customWidth="1"/>
    <col min="13062" max="13062" width="18.5703125" style="6" customWidth="1"/>
    <col min="13063" max="13063" width="23.42578125" style="6" customWidth="1"/>
    <col min="13064" max="13064" width="22.42578125" style="6" customWidth="1"/>
    <col min="13065" max="13065" width="20.7109375" style="6" customWidth="1"/>
    <col min="13066" max="13066" width="9.140625" style="6"/>
    <col min="13067" max="13067" width="11.7109375" style="6" bestFit="1" customWidth="1"/>
    <col min="13068" max="13312" width="9.140625" style="6"/>
    <col min="13313" max="13313" width="93.140625" style="6" customWidth="1"/>
    <col min="13314" max="13314" width="17.85546875" style="6" customWidth="1"/>
    <col min="13315" max="13315" width="16.5703125" style="6" customWidth="1"/>
    <col min="13316" max="13316" width="19.7109375" style="6" customWidth="1"/>
    <col min="13317" max="13317" width="17.42578125" style="6" customWidth="1"/>
    <col min="13318" max="13318" width="18.5703125" style="6" customWidth="1"/>
    <col min="13319" max="13319" width="23.42578125" style="6" customWidth="1"/>
    <col min="13320" max="13320" width="22.42578125" style="6" customWidth="1"/>
    <col min="13321" max="13321" width="20.7109375" style="6" customWidth="1"/>
    <col min="13322" max="13322" width="9.140625" style="6"/>
    <col min="13323" max="13323" width="11.7109375" style="6" bestFit="1" customWidth="1"/>
    <col min="13324" max="13568" width="9.140625" style="6"/>
    <col min="13569" max="13569" width="93.140625" style="6" customWidth="1"/>
    <col min="13570" max="13570" width="17.85546875" style="6" customWidth="1"/>
    <col min="13571" max="13571" width="16.5703125" style="6" customWidth="1"/>
    <col min="13572" max="13572" width="19.7109375" style="6" customWidth="1"/>
    <col min="13573" max="13573" width="17.42578125" style="6" customWidth="1"/>
    <col min="13574" max="13574" width="18.5703125" style="6" customWidth="1"/>
    <col min="13575" max="13575" width="23.42578125" style="6" customWidth="1"/>
    <col min="13576" max="13576" width="22.42578125" style="6" customWidth="1"/>
    <col min="13577" max="13577" width="20.7109375" style="6" customWidth="1"/>
    <col min="13578" max="13578" width="9.140625" style="6"/>
    <col min="13579" max="13579" width="11.7109375" style="6" bestFit="1" customWidth="1"/>
    <col min="13580" max="13824" width="9.140625" style="6"/>
    <col min="13825" max="13825" width="93.140625" style="6" customWidth="1"/>
    <col min="13826" max="13826" width="17.85546875" style="6" customWidth="1"/>
    <col min="13827" max="13827" width="16.5703125" style="6" customWidth="1"/>
    <col min="13828" max="13828" width="19.7109375" style="6" customWidth="1"/>
    <col min="13829" max="13829" width="17.42578125" style="6" customWidth="1"/>
    <col min="13830" max="13830" width="18.5703125" style="6" customWidth="1"/>
    <col min="13831" max="13831" width="23.42578125" style="6" customWidth="1"/>
    <col min="13832" max="13832" width="22.42578125" style="6" customWidth="1"/>
    <col min="13833" max="13833" width="20.7109375" style="6" customWidth="1"/>
    <col min="13834" max="13834" width="9.140625" style="6"/>
    <col min="13835" max="13835" width="11.7109375" style="6" bestFit="1" customWidth="1"/>
    <col min="13836" max="14080" width="9.140625" style="6"/>
    <col min="14081" max="14081" width="93.140625" style="6" customWidth="1"/>
    <col min="14082" max="14082" width="17.85546875" style="6" customWidth="1"/>
    <col min="14083" max="14083" width="16.5703125" style="6" customWidth="1"/>
    <col min="14084" max="14084" width="19.7109375" style="6" customWidth="1"/>
    <col min="14085" max="14085" width="17.42578125" style="6" customWidth="1"/>
    <col min="14086" max="14086" width="18.5703125" style="6" customWidth="1"/>
    <col min="14087" max="14087" width="23.42578125" style="6" customWidth="1"/>
    <col min="14088" max="14088" width="22.42578125" style="6" customWidth="1"/>
    <col min="14089" max="14089" width="20.7109375" style="6" customWidth="1"/>
    <col min="14090" max="14090" width="9.140625" style="6"/>
    <col min="14091" max="14091" width="11.7109375" style="6" bestFit="1" customWidth="1"/>
    <col min="14092" max="14336" width="9.140625" style="6"/>
    <col min="14337" max="14337" width="93.140625" style="6" customWidth="1"/>
    <col min="14338" max="14338" width="17.85546875" style="6" customWidth="1"/>
    <col min="14339" max="14339" width="16.5703125" style="6" customWidth="1"/>
    <col min="14340" max="14340" width="19.7109375" style="6" customWidth="1"/>
    <col min="14341" max="14341" width="17.42578125" style="6" customWidth="1"/>
    <col min="14342" max="14342" width="18.5703125" style="6" customWidth="1"/>
    <col min="14343" max="14343" width="23.42578125" style="6" customWidth="1"/>
    <col min="14344" max="14344" width="22.42578125" style="6" customWidth="1"/>
    <col min="14345" max="14345" width="20.7109375" style="6" customWidth="1"/>
    <col min="14346" max="14346" width="9.140625" style="6"/>
    <col min="14347" max="14347" width="11.7109375" style="6" bestFit="1" customWidth="1"/>
    <col min="14348" max="14592" width="9.140625" style="6"/>
    <col min="14593" max="14593" width="93.140625" style="6" customWidth="1"/>
    <col min="14594" max="14594" width="17.85546875" style="6" customWidth="1"/>
    <col min="14595" max="14595" width="16.5703125" style="6" customWidth="1"/>
    <col min="14596" max="14596" width="19.7109375" style="6" customWidth="1"/>
    <col min="14597" max="14597" width="17.42578125" style="6" customWidth="1"/>
    <col min="14598" max="14598" width="18.5703125" style="6" customWidth="1"/>
    <col min="14599" max="14599" width="23.42578125" style="6" customWidth="1"/>
    <col min="14600" max="14600" width="22.42578125" style="6" customWidth="1"/>
    <col min="14601" max="14601" width="20.7109375" style="6" customWidth="1"/>
    <col min="14602" max="14602" width="9.140625" style="6"/>
    <col min="14603" max="14603" width="11.7109375" style="6" bestFit="1" customWidth="1"/>
    <col min="14604" max="14848" width="9.140625" style="6"/>
    <col min="14849" max="14849" width="93.140625" style="6" customWidth="1"/>
    <col min="14850" max="14850" width="17.85546875" style="6" customWidth="1"/>
    <col min="14851" max="14851" width="16.5703125" style="6" customWidth="1"/>
    <col min="14852" max="14852" width="19.7109375" style="6" customWidth="1"/>
    <col min="14853" max="14853" width="17.42578125" style="6" customWidth="1"/>
    <col min="14854" max="14854" width="18.5703125" style="6" customWidth="1"/>
    <col min="14855" max="14855" width="23.42578125" style="6" customWidth="1"/>
    <col min="14856" max="14856" width="22.42578125" style="6" customWidth="1"/>
    <col min="14857" max="14857" width="20.7109375" style="6" customWidth="1"/>
    <col min="14858" max="14858" width="9.140625" style="6"/>
    <col min="14859" max="14859" width="11.7109375" style="6" bestFit="1" customWidth="1"/>
    <col min="14860" max="15104" width="9.140625" style="6"/>
    <col min="15105" max="15105" width="93.140625" style="6" customWidth="1"/>
    <col min="15106" max="15106" width="17.85546875" style="6" customWidth="1"/>
    <col min="15107" max="15107" width="16.5703125" style="6" customWidth="1"/>
    <col min="15108" max="15108" width="19.7109375" style="6" customWidth="1"/>
    <col min="15109" max="15109" width="17.42578125" style="6" customWidth="1"/>
    <col min="15110" max="15110" width="18.5703125" style="6" customWidth="1"/>
    <col min="15111" max="15111" width="23.42578125" style="6" customWidth="1"/>
    <col min="15112" max="15112" width="22.42578125" style="6" customWidth="1"/>
    <col min="15113" max="15113" width="20.7109375" style="6" customWidth="1"/>
    <col min="15114" max="15114" width="9.140625" style="6"/>
    <col min="15115" max="15115" width="11.7109375" style="6" bestFit="1" customWidth="1"/>
    <col min="15116" max="15360" width="9.140625" style="6"/>
    <col min="15361" max="15361" width="93.140625" style="6" customWidth="1"/>
    <col min="15362" max="15362" width="17.85546875" style="6" customWidth="1"/>
    <col min="15363" max="15363" width="16.5703125" style="6" customWidth="1"/>
    <col min="15364" max="15364" width="19.7109375" style="6" customWidth="1"/>
    <col min="15365" max="15365" width="17.42578125" style="6" customWidth="1"/>
    <col min="15366" max="15366" width="18.5703125" style="6" customWidth="1"/>
    <col min="15367" max="15367" width="23.42578125" style="6" customWidth="1"/>
    <col min="15368" max="15368" width="22.42578125" style="6" customWidth="1"/>
    <col min="15369" max="15369" width="20.7109375" style="6" customWidth="1"/>
    <col min="15370" max="15370" width="9.140625" style="6"/>
    <col min="15371" max="15371" width="11.7109375" style="6" bestFit="1" customWidth="1"/>
    <col min="15372" max="15616" width="9.140625" style="6"/>
    <col min="15617" max="15617" width="93.140625" style="6" customWidth="1"/>
    <col min="15618" max="15618" width="17.85546875" style="6" customWidth="1"/>
    <col min="15619" max="15619" width="16.5703125" style="6" customWidth="1"/>
    <col min="15620" max="15620" width="19.7109375" style="6" customWidth="1"/>
    <col min="15621" max="15621" width="17.42578125" style="6" customWidth="1"/>
    <col min="15622" max="15622" width="18.5703125" style="6" customWidth="1"/>
    <col min="15623" max="15623" width="23.42578125" style="6" customWidth="1"/>
    <col min="15624" max="15624" width="22.42578125" style="6" customWidth="1"/>
    <col min="15625" max="15625" width="20.7109375" style="6" customWidth="1"/>
    <col min="15626" max="15626" width="9.140625" style="6"/>
    <col min="15627" max="15627" width="11.7109375" style="6" bestFit="1" customWidth="1"/>
    <col min="15628" max="15872" width="9.140625" style="6"/>
    <col min="15873" max="15873" width="93.140625" style="6" customWidth="1"/>
    <col min="15874" max="15874" width="17.85546875" style="6" customWidth="1"/>
    <col min="15875" max="15875" width="16.5703125" style="6" customWidth="1"/>
    <col min="15876" max="15876" width="19.7109375" style="6" customWidth="1"/>
    <col min="15877" max="15877" width="17.42578125" style="6" customWidth="1"/>
    <col min="15878" max="15878" width="18.5703125" style="6" customWidth="1"/>
    <col min="15879" max="15879" width="23.42578125" style="6" customWidth="1"/>
    <col min="15880" max="15880" width="22.42578125" style="6" customWidth="1"/>
    <col min="15881" max="15881" width="20.7109375" style="6" customWidth="1"/>
    <col min="15882" max="15882" width="9.140625" style="6"/>
    <col min="15883" max="15883" width="11.7109375" style="6" bestFit="1" customWidth="1"/>
    <col min="15884" max="16128" width="9.140625" style="6"/>
    <col min="16129" max="16129" width="93.140625" style="6" customWidth="1"/>
    <col min="16130" max="16130" width="17.85546875" style="6" customWidth="1"/>
    <col min="16131" max="16131" width="16.5703125" style="6" customWidth="1"/>
    <col min="16132" max="16132" width="19.7109375" style="6" customWidth="1"/>
    <col min="16133" max="16133" width="17.42578125" style="6" customWidth="1"/>
    <col min="16134" max="16134" width="18.5703125" style="6" customWidth="1"/>
    <col min="16135" max="16135" width="23.42578125" style="6" customWidth="1"/>
    <col min="16136" max="16136" width="22.42578125" style="6" customWidth="1"/>
    <col min="16137" max="16137" width="20.7109375" style="6" customWidth="1"/>
    <col min="16138" max="16138" width="9.140625" style="6"/>
    <col min="16139" max="16139" width="11.7109375" style="6" bestFit="1" customWidth="1"/>
    <col min="16140" max="16384" width="9.140625" style="6"/>
  </cols>
  <sheetData>
    <row r="2" spans="1:10" s="3" customFormat="1" ht="20.25">
      <c r="A2" s="2" t="s">
        <v>0</v>
      </c>
      <c r="B2" s="2"/>
      <c r="C2" s="65"/>
      <c r="D2" s="66"/>
      <c r="E2" s="2"/>
      <c r="F2" s="65" t="s">
        <v>1</v>
      </c>
      <c r="H2" s="2"/>
      <c r="I2" s="6" t="s">
        <v>2</v>
      </c>
      <c r="J2" s="1"/>
    </row>
    <row r="3" spans="1:10" s="3" customFormat="1" ht="20.25">
      <c r="A3" s="69" t="s">
        <v>3</v>
      </c>
      <c r="B3" s="2"/>
      <c r="C3" s="65"/>
      <c r="D3" s="66"/>
      <c r="E3" s="2"/>
      <c r="F3" s="70" t="s">
        <v>4</v>
      </c>
      <c r="G3" s="110"/>
      <c r="H3" s="69"/>
      <c r="I3" s="69"/>
      <c r="J3" s="1"/>
    </row>
    <row r="4" spans="1:10" s="3" customFormat="1" ht="20.25">
      <c r="A4" s="3" t="s">
        <v>5</v>
      </c>
      <c r="C4" s="67"/>
      <c r="D4" s="59"/>
      <c r="F4" s="67" t="s">
        <v>6</v>
      </c>
      <c r="J4" s="5"/>
    </row>
    <row r="5" spans="1:10" s="3" customFormat="1" ht="20.25">
      <c r="A5" s="2" t="s">
        <v>7</v>
      </c>
      <c r="B5" s="2" t="s">
        <v>8</v>
      </c>
      <c r="C5" s="65"/>
      <c r="D5" s="66"/>
      <c r="E5" s="2"/>
      <c r="F5" s="70" t="s">
        <v>8</v>
      </c>
      <c r="G5" s="110" t="s">
        <v>9</v>
      </c>
      <c r="H5" s="69"/>
      <c r="I5" s="69"/>
      <c r="J5" s="1"/>
    </row>
    <row r="6" spans="1:10" s="3" customFormat="1" ht="20.25">
      <c r="A6" s="71" t="s">
        <v>10</v>
      </c>
      <c r="C6" s="67"/>
      <c r="D6" s="59"/>
      <c r="F6" s="67" t="s">
        <v>10</v>
      </c>
      <c r="J6" s="5"/>
    </row>
    <row r="7" spans="1:10" s="3" customFormat="1" ht="20.25">
      <c r="A7" s="2"/>
      <c r="B7" s="2"/>
      <c r="C7" s="65"/>
      <c r="D7" s="66"/>
      <c r="E7" s="2"/>
      <c r="F7" s="70"/>
      <c r="G7" s="110"/>
      <c r="H7" s="69"/>
      <c r="I7" s="2"/>
      <c r="J7" s="1"/>
    </row>
    <row r="8" spans="1:10" s="3" customFormat="1" ht="20.25">
      <c r="A8" s="72" t="s">
        <v>11</v>
      </c>
      <c r="B8" s="2"/>
      <c r="C8" s="65"/>
      <c r="D8" s="66"/>
      <c r="E8" s="2"/>
      <c r="F8" s="147" t="s">
        <v>11</v>
      </c>
      <c r="G8" s="147"/>
      <c r="H8" s="147"/>
      <c r="I8" s="2"/>
      <c r="J8" s="1"/>
    </row>
    <row r="13" spans="1:10">
      <c r="G13" s="148" t="s">
        <v>171</v>
      </c>
      <c r="H13" s="148"/>
      <c r="I13" s="33"/>
    </row>
    <row r="14" spans="1:10">
      <c r="G14" s="148" t="s">
        <v>13</v>
      </c>
      <c r="H14" s="148"/>
    </row>
    <row r="15" spans="1:10">
      <c r="G15" s="148" t="s">
        <v>14</v>
      </c>
      <c r="H15" s="148"/>
      <c r="I15" s="33" t="s">
        <v>12</v>
      </c>
    </row>
    <row r="16" spans="1:10">
      <c r="G16" s="138" t="s">
        <v>15</v>
      </c>
      <c r="H16" s="138"/>
      <c r="I16" s="138"/>
    </row>
    <row r="19" spans="1:9">
      <c r="A19" s="75" t="s">
        <v>16</v>
      </c>
      <c r="B19" s="76"/>
      <c r="C19" s="77"/>
      <c r="D19" s="78"/>
      <c r="E19" s="76"/>
      <c r="F19" s="77"/>
      <c r="G19" s="144" t="s">
        <v>17</v>
      </c>
      <c r="H19" s="145"/>
      <c r="I19" s="146"/>
    </row>
    <row r="20" spans="1:9" ht="40.5">
      <c r="A20" s="8" t="s">
        <v>18</v>
      </c>
      <c r="B20" s="79" t="s">
        <v>19</v>
      </c>
      <c r="C20" s="80"/>
      <c r="D20" s="81"/>
      <c r="E20" s="79"/>
      <c r="F20" s="80"/>
      <c r="G20" s="135" t="s">
        <v>20</v>
      </c>
      <c r="H20" s="136"/>
      <c r="I20" s="105">
        <v>35126731</v>
      </c>
    </row>
    <row r="21" spans="1:9" ht="38.25" customHeight="1">
      <c r="A21" s="8" t="s">
        <v>21</v>
      </c>
      <c r="B21" s="10" t="s">
        <v>22</v>
      </c>
      <c r="F21" s="82"/>
      <c r="G21" s="135" t="s">
        <v>23</v>
      </c>
      <c r="H21" s="136"/>
      <c r="I21" s="105">
        <v>150</v>
      </c>
    </row>
    <row r="22" spans="1:9" ht="20.25">
      <c r="A22" s="8" t="s">
        <v>24</v>
      </c>
      <c r="B22" s="134" t="s">
        <v>25</v>
      </c>
      <c r="C22" s="134"/>
      <c r="D22" s="134"/>
      <c r="E22" s="134"/>
      <c r="F22" s="82"/>
      <c r="G22" s="135" t="s">
        <v>26</v>
      </c>
      <c r="H22" s="136"/>
      <c r="I22" s="33">
        <v>6125510100</v>
      </c>
    </row>
    <row r="23" spans="1:9" ht="20.25">
      <c r="A23" s="8" t="s">
        <v>27</v>
      </c>
      <c r="B23" s="134" t="s">
        <v>28</v>
      </c>
      <c r="C23" s="134"/>
      <c r="D23" s="134"/>
      <c r="E23" s="134"/>
      <c r="F23" s="80"/>
      <c r="G23" s="135" t="s">
        <v>29</v>
      </c>
      <c r="H23" s="136"/>
      <c r="I23" s="105"/>
    </row>
    <row r="24" spans="1:9" ht="18.75" customHeight="1">
      <c r="A24" s="8" t="s">
        <v>30</v>
      </c>
      <c r="B24" s="79"/>
      <c r="C24" s="80"/>
      <c r="D24" s="81"/>
      <c r="E24" s="79"/>
      <c r="F24" s="80"/>
      <c r="G24" s="135" t="s">
        <v>31</v>
      </c>
      <c r="H24" s="136"/>
      <c r="I24" s="105"/>
    </row>
    <row r="25" spans="1:9" ht="20.25">
      <c r="A25" s="8" t="s">
        <v>32</v>
      </c>
      <c r="B25" s="134" t="s">
        <v>33</v>
      </c>
      <c r="C25" s="134"/>
      <c r="D25" s="134"/>
      <c r="E25" s="134"/>
      <c r="F25" s="80"/>
      <c r="G25" s="135" t="s">
        <v>34</v>
      </c>
      <c r="H25" s="136"/>
      <c r="I25" s="105" t="s">
        <v>35</v>
      </c>
    </row>
    <row r="26" spans="1:9" ht="20.25">
      <c r="A26" s="8" t="s">
        <v>36</v>
      </c>
      <c r="B26" s="134" t="s">
        <v>37</v>
      </c>
      <c r="C26" s="134"/>
      <c r="D26" s="134"/>
      <c r="E26" s="134"/>
      <c r="F26" s="83"/>
      <c r="G26" s="111"/>
      <c r="H26" s="112"/>
      <c r="I26" s="113"/>
    </row>
    <row r="27" spans="1:9" ht="20.25">
      <c r="A27" s="8" t="s">
        <v>38</v>
      </c>
      <c r="B27" s="134" t="s">
        <v>39</v>
      </c>
      <c r="C27" s="134"/>
      <c r="D27" s="134"/>
      <c r="E27" s="134"/>
      <c r="F27" s="83"/>
      <c r="G27" s="114"/>
      <c r="H27" s="115"/>
      <c r="I27" s="116"/>
    </row>
    <row r="28" spans="1:9" ht="21" customHeight="1">
      <c r="A28" s="8" t="s">
        <v>40</v>
      </c>
      <c r="B28" s="134">
        <v>18</v>
      </c>
      <c r="C28" s="134"/>
      <c r="D28" s="134"/>
      <c r="E28" s="134"/>
      <c r="F28" s="80"/>
      <c r="G28" s="142" t="s">
        <v>41</v>
      </c>
      <c r="H28" s="143"/>
      <c r="I28" s="117" t="s">
        <v>12</v>
      </c>
    </row>
    <row r="29" spans="1:9" ht="20.25">
      <c r="A29" s="8" t="s">
        <v>42</v>
      </c>
      <c r="B29" s="134" t="s">
        <v>43</v>
      </c>
      <c r="C29" s="134"/>
      <c r="D29" s="134"/>
      <c r="E29" s="134"/>
      <c r="F29" s="134"/>
      <c r="G29" s="142" t="s">
        <v>44</v>
      </c>
      <c r="H29" s="143"/>
      <c r="I29" s="118"/>
    </row>
    <row r="30" spans="1:9" ht="20.25">
      <c r="A30" s="8" t="s">
        <v>45</v>
      </c>
      <c r="B30" s="134" t="s">
        <v>46</v>
      </c>
      <c r="C30" s="134"/>
      <c r="D30" s="134"/>
      <c r="E30" s="134"/>
      <c r="F30" s="84"/>
      <c r="G30" s="79"/>
      <c r="H30" s="79"/>
      <c r="I30" s="119"/>
    </row>
    <row r="31" spans="1:9" ht="20.25">
      <c r="A31" s="8" t="s">
        <v>47</v>
      </c>
      <c r="B31" s="134" t="s">
        <v>48</v>
      </c>
      <c r="C31" s="134"/>
      <c r="D31" s="134"/>
      <c r="E31" s="134"/>
      <c r="F31" s="85"/>
      <c r="G31" s="120"/>
      <c r="H31" s="120"/>
      <c r="I31" s="121"/>
    </row>
    <row r="33" spans="1:11">
      <c r="A33" s="137" t="s">
        <v>172</v>
      </c>
      <c r="B33" s="137"/>
      <c r="C33" s="137"/>
      <c r="D33" s="137"/>
      <c r="E33" s="137"/>
      <c r="F33" s="137"/>
      <c r="G33" s="137"/>
      <c r="H33" s="137"/>
      <c r="I33" s="137"/>
    </row>
    <row r="34" spans="1:11">
      <c r="A34" s="9"/>
      <c r="B34" s="10"/>
      <c r="C34" s="86"/>
      <c r="D34" s="60"/>
      <c r="E34" s="9"/>
      <c r="F34" s="86"/>
      <c r="G34" s="9"/>
      <c r="H34" s="9"/>
      <c r="I34" s="9"/>
    </row>
    <row r="35" spans="1:11" ht="120.75" customHeight="1">
      <c r="A35" s="138" t="s">
        <v>49</v>
      </c>
      <c r="B35" s="127" t="s">
        <v>50</v>
      </c>
      <c r="C35" s="127" t="s">
        <v>173</v>
      </c>
      <c r="D35" s="149" t="s">
        <v>174</v>
      </c>
      <c r="E35" s="127" t="s">
        <v>175</v>
      </c>
      <c r="F35" s="149" t="s">
        <v>51</v>
      </c>
      <c r="G35" s="149"/>
      <c r="H35" s="149"/>
      <c r="I35" s="149"/>
    </row>
    <row r="36" spans="1:11" ht="120.75" customHeight="1">
      <c r="A36" s="138"/>
      <c r="B36" s="127"/>
      <c r="C36" s="127"/>
      <c r="D36" s="149"/>
      <c r="E36" s="127"/>
      <c r="F36" s="11" t="s">
        <v>52</v>
      </c>
      <c r="G36" s="11" t="s">
        <v>53</v>
      </c>
      <c r="H36" s="11" t="s">
        <v>54</v>
      </c>
      <c r="I36" s="11" t="s">
        <v>55</v>
      </c>
    </row>
    <row r="37" spans="1:11" ht="18" customHeight="1">
      <c r="A37" s="33">
        <v>1</v>
      </c>
      <c r="B37" s="31">
        <v>2</v>
      </c>
      <c r="C37" s="31">
        <v>3</v>
      </c>
      <c r="D37" s="31">
        <v>4</v>
      </c>
      <c r="E37" s="31">
        <v>5</v>
      </c>
      <c r="F37" s="31">
        <v>6</v>
      </c>
      <c r="G37" s="31">
        <v>7</v>
      </c>
      <c r="H37" s="31">
        <v>8</v>
      </c>
      <c r="I37" s="31">
        <v>9</v>
      </c>
    </row>
    <row r="38" spans="1:11" ht="18" customHeight="1">
      <c r="A38" s="128" t="s">
        <v>56</v>
      </c>
      <c r="B38" s="128"/>
      <c r="C38" s="128"/>
      <c r="D38" s="128"/>
      <c r="E38" s="128"/>
      <c r="F38" s="128"/>
      <c r="G38" s="128"/>
      <c r="H38" s="128"/>
      <c r="I38" s="128"/>
    </row>
    <row r="39" spans="1:11" s="88" customFormat="1" ht="56.25">
      <c r="A39" s="12" t="s">
        <v>57</v>
      </c>
      <c r="B39" s="13">
        <v>1010</v>
      </c>
      <c r="C39" s="87">
        <f>SUM(C40:C41)</f>
        <v>1553.2</v>
      </c>
      <c r="D39" s="87">
        <f>SUM(D40:D41)</f>
        <v>252.58</v>
      </c>
      <c r="E39" s="87">
        <v>841.72</v>
      </c>
      <c r="F39" s="87">
        <f>F40+F41</f>
        <v>37.589999999999996</v>
      </c>
      <c r="G39" s="87">
        <f>G40+G41</f>
        <v>132.36000000000001</v>
      </c>
      <c r="H39" s="87">
        <f>H40+H41</f>
        <v>408.5</v>
      </c>
      <c r="I39" s="87">
        <f>I40+I41</f>
        <v>216.9</v>
      </c>
    </row>
    <row r="40" spans="1:11" s="88" customFormat="1">
      <c r="A40" s="18" t="s">
        <v>58</v>
      </c>
      <c r="B40" s="13">
        <v>1011</v>
      </c>
      <c r="C40" s="14">
        <v>1550.7</v>
      </c>
      <c r="D40" s="14">
        <v>250</v>
      </c>
      <c r="E40" s="87">
        <v>841</v>
      </c>
      <c r="F40" s="14">
        <v>37.229999999999997</v>
      </c>
      <c r="G40" s="14">
        <v>132</v>
      </c>
      <c r="H40" s="14">
        <v>408.5</v>
      </c>
      <c r="I40" s="14">
        <v>216.9</v>
      </c>
    </row>
    <row r="41" spans="1:11" s="88" customFormat="1" ht="24" customHeight="1">
      <c r="A41" s="21" t="s">
        <v>59</v>
      </c>
      <c r="B41" s="13">
        <v>1012</v>
      </c>
      <c r="C41" s="14">
        <v>2.5</v>
      </c>
      <c r="D41" s="14">
        <v>2.58</v>
      </c>
      <c r="E41" s="87">
        <f>SUM(F41:I41)</f>
        <v>0.72</v>
      </c>
      <c r="F41" s="14">
        <v>0.36</v>
      </c>
      <c r="G41" s="14">
        <v>0.36</v>
      </c>
      <c r="H41" s="14"/>
      <c r="I41" s="14"/>
    </row>
    <row r="42" spans="1:11" s="88" customFormat="1">
      <c r="A42" s="21" t="s">
        <v>60</v>
      </c>
      <c r="B42" s="33">
        <v>1013</v>
      </c>
      <c r="C42" s="19"/>
      <c r="D42" s="19"/>
      <c r="E42" s="87">
        <f t="shared" ref="E42:E51" si="0">SUM(F42:I42)</f>
        <v>0</v>
      </c>
      <c r="F42" s="14"/>
      <c r="G42" s="14"/>
      <c r="H42" s="14"/>
      <c r="I42" s="14"/>
    </row>
    <row r="43" spans="1:11" s="88" customFormat="1">
      <c r="A43" s="21" t="s">
        <v>61</v>
      </c>
      <c r="B43" s="33">
        <v>1020</v>
      </c>
      <c r="C43" s="19"/>
      <c r="D43" s="19"/>
      <c r="E43" s="87">
        <f t="shared" si="0"/>
        <v>0</v>
      </c>
      <c r="F43" s="14"/>
      <c r="G43" s="14"/>
      <c r="H43" s="14"/>
      <c r="I43" s="14"/>
    </row>
    <row r="44" spans="1:11" s="88" customFormat="1">
      <c r="A44" s="21" t="s">
        <v>62</v>
      </c>
      <c r="B44" s="33">
        <v>1030</v>
      </c>
      <c r="C44" s="89">
        <f>SUM(C45:C52)</f>
        <v>2913.1</v>
      </c>
      <c r="D44" s="89">
        <f t="shared" ref="D44:I44" si="1">SUM(D45:D52)</f>
        <v>3065.44</v>
      </c>
      <c r="E44" s="19">
        <f>SUM(E45:E52)</f>
        <v>3295.5</v>
      </c>
      <c r="F44" s="19">
        <f t="shared" si="1"/>
        <v>849.9</v>
      </c>
      <c r="G44" s="19">
        <f t="shared" si="1"/>
        <v>876.6</v>
      </c>
      <c r="H44" s="19">
        <f>SUM(H45:H52)</f>
        <v>784</v>
      </c>
      <c r="I44" s="19">
        <f t="shared" si="1"/>
        <v>785</v>
      </c>
      <c r="K44" s="90">
        <f>E45+E49+E52</f>
        <v>3295.5</v>
      </c>
    </row>
    <row r="45" spans="1:11" s="88" customFormat="1" ht="37.5">
      <c r="A45" s="21" t="s">
        <v>63</v>
      </c>
      <c r="B45" s="33">
        <v>1031</v>
      </c>
      <c r="C45" s="89">
        <v>60.6</v>
      </c>
      <c r="D45" s="89">
        <v>90.83</v>
      </c>
      <c r="E45" s="87">
        <f>SUM(F45:I45)</f>
        <v>85</v>
      </c>
      <c r="F45" s="89">
        <v>10</v>
      </c>
      <c r="G45" s="89">
        <v>40</v>
      </c>
      <c r="H45" s="89">
        <v>25</v>
      </c>
      <c r="I45" s="89">
        <v>10</v>
      </c>
    </row>
    <row r="46" spans="1:11" s="88" customFormat="1">
      <c r="A46" s="21"/>
      <c r="B46" s="33"/>
      <c r="C46" s="89"/>
      <c r="D46" s="89"/>
      <c r="E46" s="87">
        <f t="shared" si="0"/>
        <v>0</v>
      </c>
      <c r="F46" s="89"/>
      <c r="G46" s="89"/>
      <c r="H46" s="89"/>
      <c r="I46" s="89"/>
    </row>
    <row r="47" spans="1:11" s="88" customFormat="1" ht="18" customHeight="1">
      <c r="A47" s="21"/>
      <c r="B47" s="33"/>
      <c r="C47" s="89"/>
      <c r="D47" s="89"/>
      <c r="E47" s="87">
        <f t="shared" si="0"/>
        <v>0</v>
      </c>
      <c r="F47" s="89"/>
      <c r="G47" s="89"/>
      <c r="H47" s="89"/>
      <c r="I47" s="89"/>
    </row>
    <row r="48" spans="1:11" s="88" customFormat="1">
      <c r="A48" s="21" t="s">
        <v>64</v>
      </c>
      <c r="B48" s="33">
        <v>1032</v>
      </c>
      <c r="C48" s="89"/>
      <c r="D48" s="89"/>
      <c r="E48" s="87">
        <f t="shared" si="0"/>
        <v>0</v>
      </c>
      <c r="F48" s="89"/>
      <c r="G48" s="89"/>
      <c r="H48" s="89"/>
      <c r="I48" s="89"/>
    </row>
    <row r="49" spans="1:9" s="88" customFormat="1" ht="37.5">
      <c r="A49" s="21" t="s">
        <v>65</v>
      </c>
      <c r="B49" s="33">
        <v>1033</v>
      </c>
      <c r="C49" s="89">
        <v>348.8</v>
      </c>
      <c r="D49" s="89">
        <v>447.01</v>
      </c>
      <c r="E49" s="87">
        <f>SUM(F49:I49)</f>
        <v>580.5</v>
      </c>
      <c r="F49" s="89">
        <v>139.9</v>
      </c>
      <c r="G49" s="89">
        <v>141.6</v>
      </c>
      <c r="H49" s="89">
        <v>154</v>
      </c>
      <c r="I49" s="89">
        <v>145</v>
      </c>
    </row>
    <row r="50" spans="1:9" s="88" customFormat="1" ht="37.5">
      <c r="A50" s="21" t="s">
        <v>66</v>
      </c>
      <c r="B50" s="33">
        <v>1034</v>
      </c>
      <c r="C50" s="89"/>
      <c r="D50" s="89"/>
      <c r="E50" s="89">
        <f t="shared" si="0"/>
        <v>0</v>
      </c>
      <c r="F50" s="89"/>
      <c r="G50" s="89"/>
      <c r="H50" s="89"/>
      <c r="I50" s="89"/>
    </row>
    <row r="51" spans="1:9" s="88" customFormat="1">
      <c r="A51" s="21" t="s">
        <v>67</v>
      </c>
      <c r="B51" s="33">
        <v>1035</v>
      </c>
      <c r="C51" s="89"/>
      <c r="D51" s="89"/>
      <c r="E51" s="89">
        <f t="shared" si="0"/>
        <v>0</v>
      </c>
      <c r="F51" s="89"/>
      <c r="G51" s="89"/>
      <c r="H51" s="89"/>
      <c r="I51" s="89"/>
    </row>
    <row r="52" spans="1:9" s="88" customFormat="1">
      <c r="A52" s="21" t="s">
        <v>68</v>
      </c>
      <c r="B52" s="33">
        <v>1036</v>
      </c>
      <c r="C52" s="89">
        <v>2503.6999999999998</v>
      </c>
      <c r="D52" s="89">
        <v>2527.6</v>
      </c>
      <c r="E52" s="89">
        <f>SUM(F52:I52)</f>
        <v>2630</v>
      </c>
      <c r="F52" s="89">
        <v>700</v>
      </c>
      <c r="G52" s="89">
        <v>695</v>
      </c>
      <c r="H52" s="89">
        <v>605</v>
      </c>
      <c r="I52" s="89">
        <v>630</v>
      </c>
    </row>
    <row r="53" spans="1:9" s="88" customFormat="1" ht="25.5" customHeight="1">
      <c r="A53" s="22" t="s">
        <v>69</v>
      </c>
      <c r="B53" s="33">
        <v>1040</v>
      </c>
      <c r="C53" s="19"/>
      <c r="D53" s="19"/>
      <c r="E53" s="14"/>
      <c r="F53" s="19"/>
      <c r="G53" s="19"/>
      <c r="H53" s="14"/>
      <c r="I53" s="14"/>
    </row>
    <row r="54" spans="1:9" s="68" customFormat="1" ht="21.75" customHeight="1">
      <c r="A54" s="128" t="s">
        <v>70</v>
      </c>
      <c r="B54" s="128"/>
      <c r="C54" s="128"/>
      <c r="D54" s="128"/>
      <c r="E54" s="128"/>
      <c r="F54" s="128"/>
      <c r="G54" s="128"/>
      <c r="H54" s="128"/>
      <c r="I54" s="128"/>
    </row>
    <row r="55" spans="1:9" s="68" customFormat="1" ht="20.100000000000001" customHeight="1">
      <c r="A55" s="12" t="s">
        <v>71</v>
      </c>
      <c r="B55" s="33">
        <v>1050</v>
      </c>
      <c r="C55" s="89">
        <v>2054.1999999999998</v>
      </c>
      <c r="D55" s="89">
        <v>2305.79</v>
      </c>
      <c r="E55" s="91">
        <f>F55+G55+H55+I55</f>
        <v>2305</v>
      </c>
      <c r="F55" s="89">
        <v>615</v>
      </c>
      <c r="G55" s="89">
        <v>620</v>
      </c>
      <c r="H55" s="89">
        <v>455</v>
      </c>
      <c r="I55" s="89">
        <v>615</v>
      </c>
    </row>
    <row r="56" spans="1:9" s="68" customFormat="1" ht="20.100000000000001" customHeight="1">
      <c r="A56" s="12" t="s">
        <v>72</v>
      </c>
      <c r="B56" s="33">
        <v>1060</v>
      </c>
      <c r="C56" s="89">
        <v>429.2</v>
      </c>
      <c r="D56" s="89">
        <v>493.29</v>
      </c>
      <c r="E56" s="91">
        <f>F56+G56+H56+I56</f>
        <v>584.40000000000009</v>
      </c>
      <c r="F56" s="89">
        <v>135.30000000000001</v>
      </c>
      <c r="G56" s="89">
        <v>136.4</v>
      </c>
      <c r="H56" s="89">
        <v>177.4</v>
      </c>
      <c r="I56" s="89">
        <v>135.30000000000001</v>
      </c>
    </row>
    <row r="57" spans="1:9" s="68" customFormat="1" ht="20.100000000000001" customHeight="1">
      <c r="A57" s="12" t="s">
        <v>73</v>
      </c>
      <c r="B57" s="33">
        <v>1070</v>
      </c>
      <c r="C57" s="89">
        <v>1743.6</v>
      </c>
      <c r="D57" s="89">
        <v>652.58000000000004</v>
      </c>
      <c r="E57" s="91">
        <f>F57+G57+H57+I57</f>
        <v>896</v>
      </c>
      <c r="F57" s="89">
        <v>142</v>
      </c>
      <c r="G57" s="89">
        <v>132</v>
      </c>
      <c r="H57" s="89">
        <v>356</v>
      </c>
      <c r="I57" s="89">
        <v>266</v>
      </c>
    </row>
    <row r="58" spans="1:9" s="68" customFormat="1" ht="20.100000000000001" customHeight="1">
      <c r="A58" s="12" t="s">
        <v>74</v>
      </c>
      <c r="B58" s="33">
        <v>1080</v>
      </c>
      <c r="C58" s="89">
        <v>40.200000000000003</v>
      </c>
      <c r="D58" s="89">
        <v>34.799999999999997</v>
      </c>
      <c r="E58" s="91">
        <f>F58+G58+H58+I58</f>
        <v>39.6</v>
      </c>
      <c r="F58" s="89">
        <v>9.9</v>
      </c>
      <c r="G58" s="89">
        <v>9.9</v>
      </c>
      <c r="H58" s="89">
        <v>9.9</v>
      </c>
      <c r="I58" s="89">
        <v>9.9</v>
      </c>
    </row>
    <row r="59" spans="1:9" s="68" customFormat="1" ht="20.100000000000001" customHeight="1">
      <c r="A59" s="12" t="s">
        <v>75</v>
      </c>
      <c r="B59" s="33">
        <v>1090</v>
      </c>
      <c r="C59" s="89">
        <v>4.3</v>
      </c>
      <c r="D59" s="89">
        <v>5</v>
      </c>
      <c r="E59" s="91">
        <f t="shared" ref="E59:E70" si="2">F59+G59+H59+I59</f>
        <v>3</v>
      </c>
      <c r="F59" s="89">
        <v>1</v>
      </c>
      <c r="G59" s="89">
        <v>1</v>
      </c>
      <c r="H59" s="89"/>
      <c r="I59" s="89">
        <v>1</v>
      </c>
    </row>
    <row r="60" spans="1:9" s="68" customFormat="1" ht="20.100000000000001" customHeight="1">
      <c r="A60" s="12" t="s">
        <v>76</v>
      </c>
      <c r="B60" s="33">
        <v>1100</v>
      </c>
      <c r="C60" s="89"/>
      <c r="D60" s="89"/>
      <c r="E60" s="91">
        <f t="shared" si="2"/>
        <v>0</v>
      </c>
      <c r="F60" s="89"/>
      <c r="G60" s="89"/>
      <c r="H60" s="89"/>
      <c r="I60" s="89"/>
    </row>
    <row r="61" spans="1:9" s="68" customFormat="1" ht="20.100000000000001" customHeight="1">
      <c r="A61" s="24" t="s">
        <v>77</v>
      </c>
      <c r="B61" s="33">
        <v>1101</v>
      </c>
      <c r="C61" s="89"/>
      <c r="D61" s="89"/>
      <c r="E61" s="91">
        <f t="shared" si="2"/>
        <v>0</v>
      </c>
      <c r="F61" s="89"/>
      <c r="G61" s="89"/>
      <c r="H61" s="89"/>
      <c r="I61" s="89"/>
    </row>
    <row r="62" spans="1:9" s="68" customFormat="1" ht="20.100000000000001" customHeight="1">
      <c r="A62" s="24" t="s">
        <v>78</v>
      </c>
      <c r="B62" s="33">
        <v>1102</v>
      </c>
      <c r="C62" s="89"/>
      <c r="D62" s="89"/>
      <c r="E62" s="91">
        <f t="shared" si="2"/>
        <v>0</v>
      </c>
      <c r="F62" s="89"/>
      <c r="G62" s="89"/>
      <c r="H62" s="89"/>
      <c r="I62" s="89"/>
    </row>
    <row r="63" spans="1:9" s="68" customFormat="1" ht="20.100000000000001" customHeight="1">
      <c r="A63" s="24" t="s">
        <v>79</v>
      </c>
      <c r="B63" s="33">
        <v>1103</v>
      </c>
      <c r="C63" s="89">
        <v>114.5</v>
      </c>
      <c r="D63" s="89">
        <v>121.22</v>
      </c>
      <c r="E63" s="91">
        <f t="shared" si="2"/>
        <v>170</v>
      </c>
      <c r="F63" s="89">
        <v>72</v>
      </c>
      <c r="G63" s="89">
        <v>25</v>
      </c>
      <c r="H63" s="89">
        <v>28</v>
      </c>
      <c r="I63" s="89">
        <v>45</v>
      </c>
    </row>
    <row r="64" spans="1:9" s="68" customFormat="1" ht="20.100000000000001" customHeight="1">
      <c r="A64" s="24" t="s">
        <v>80</v>
      </c>
      <c r="B64" s="33">
        <v>1104</v>
      </c>
      <c r="C64" s="89"/>
      <c r="D64" s="89"/>
      <c r="E64" s="91">
        <f t="shared" si="2"/>
        <v>0</v>
      </c>
      <c r="F64" s="89"/>
      <c r="G64" s="89"/>
      <c r="H64" s="89"/>
      <c r="I64" s="89"/>
    </row>
    <row r="65" spans="1:9" s="68" customFormat="1" ht="20.100000000000001" customHeight="1">
      <c r="A65" s="24" t="s">
        <v>81</v>
      </c>
      <c r="B65" s="33">
        <v>1105</v>
      </c>
      <c r="C65" s="89"/>
      <c r="D65" s="89"/>
      <c r="E65" s="91">
        <f t="shared" si="2"/>
        <v>0</v>
      </c>
      <c r="F65" s="89"/>
      <c r="G65" s="89"/>
      <c r="H65" s="89"/>
      <c r="I65" s="89"/>
    </row>
    <row r="66" spans="1:9" s="68" customFormat="1" ht="37.5" customHeight="1">
      <c r="A66" s="12" t="s">
        <v>82</v>
      </c>
      <c r="B66" s="33">
        <v>1110</v>
      </c>
      <c r="C66" s="89"/>
      <c r="D66" s="89"/>
      <c r="E66" s="91">
        <f t="shared" si="2"/>
        <v>0</v>
      </c>
      <c r="F66" s="89"/>
      <c r="G66" s="89"/>
      <c r="H66" s="89"/>
      <c r="I66" s="89"/>
    </row>
    <row r="67" spans="1:9" s="68" customFormat="1" ht="20.100000000000001" customHeight="1">
      <c r="A67" s="12" t="s">
        <v>83</v>
      </c>
      <c r="B67" s="33">
        <v>1120</v>
      </c>
      <c r="C67" s="89">
        <v>132.9</v>
      </c>
      <c r="D67" s="89">
        <v>49.42</v>
      </c>
      <c r="E67" s="91">
        <f t="shared" si="2"/>
        <v>72.099999999999994</v>
      </c>
      <c r="F67" s="89">
        <v>19.100000000000001</v>
      </c>
      <c r="G67" s="89">
        <v>9</v>
      </c>
      <c r="H67" s="89">
        <v>21</v>
      </c>
      <c r="I67" s="89">
        <v>23</v>
      </c>
    </row>
    <row r="68" spans="1:9" s="68" customFormat="1" ht="20.100000000000001" customHeight="1">
      <c r="A68" s="12" t="s">
        <v>84</v>
      </c>
      <c r="B68" s="33">
        <v>1130</v>
      </c>
      <c r="C68" s="89"/>
      <c r="D68" s="89"/>
      <c r="E68" s="91">
        <f t="shared" si="2"/>
        <v>0</v>
      </c>
      <c r="F68" s="89"/>
      <c r="G68" s="89"/>
      <c r="H68" s="89"/>
      <c r="I68" s="89"/>
    </row>
    <row r="69" spans="1:9" s="68" customFormat="1" ht="20.100000000000001" customHeight="1">
      <c r="A69" s="12" t="s">
        <v>85</v>
      </c>
      <c r="B69" s="33">
        <v>1140</v>
      </c>
      <c r="C69" s="89"/>
      <c r="D69" s="89">
        <v>1031.7</v>
      </c>
      <c r="E69" s="91">
        <f t="shared" si="2"/>
        <v>0</v>
      </c>
      <c r="F69" s="89"/>
      <c r="G69" s="89"/>
      <c r="H69" s="89"/>
      <c r="I69" s="89"/>
    </row>
    <row r="70" spans="1:9" s="68" customFormat="1" ht="20.100000000000001" customHeight="1">
      <c r="A70" s="24" t="s">
        <v>86</v>
      </c>
      <c r="B70" s="33">
        <v>1141</v>
      </c>
      <c r="C70" s="89">
        <v>302.7</v>
      </c>
      <c r="D70" s="89">
        <v>286.11</v>
      </c>
      <c r="E70" s="91">
        <f t="shared" si="2"/>
        <v>269</v>
      </c>
      <c r="F70" s="89">
        <v>67</v>
      </c>
      <c r="G70" s="89">
        <v>67</v>
      </c>
      <c r="H70" s="89">
        <v>67</v>
      </c>
      <c r="I70" s="89">
        <v>68</v>
      </c>
    </row>
    <row r="71" spans="1:9" s="68" customFormat="1" ht="20.100000000000001" customHeight="1">
      <c r="A71" s="12" t="s">
        <v>87</v>
      </c>
      <c r="B71" s="33">
        <v>1150</v>
      </c>
      <c r="C71" s="89"/>
      <c r="D71" s="89"/>
      <c r="E71" s="91"/>
      <c r="F71" s="89"/>
      <c r="G71" s="89"/>
      <c r="H71" s="89"/>
      <c r="I71" s="89"/>
    </row>
    <row r="72" spans="1:9" s="68" customFormat="1" ht="19.5" customHeight="1">
      <c r="A72" s="57" t="s">
        <v>88</v>
      </c>
      <c r="B72" s="33">
        <v>1160</v>
      </c>
      <c r="C72" s="91">
        <f>C39+C44</f>
        <v>4466.3</v>
      </c>
      <c r="D72" s="91">
        <f t="shared" ref="D72:I72" si="3">D39+D44</f>
        <v>3318.02</v>
      </c>
      <c r="E72" s="91">
        <f>E39+E44</f>
        <v>4137.22</v>
      </c>
      <c r="F72" s="91">
        <f t="shared" si="3"/>
        <v>887.49</v>
      </c>
      <c r="G72" s="91">
        <f t="shared" si="3"/>
        <v>1008.96</v>
      </c>
      <c r="H72" s="91">
        <f t="shared" si="3"/>
        <v>1192.5</v>
      </c>
      <c r="I72" s="91">
        <f t="shared" si="3"/>
        <v>1001.9</v>
      </c>
    </row>
    <row r="73" spans="1:9" s="68" customFormat="1" ht="19.5" customHeight="1">
      <c r="A73" s="57" t="s">
        <v>89</v>
      </c>
      <c r="B73" s="33">
        <v>1170</v>
      </c>
      <c r="C73" s="91">
        <f>C55+C56+C57+C58+C59+C63+C67+C70</f>
        <v>4821.5999999999995</v>
      </c>
      <c r="D73" s="91">
        <f>D55+D56+D57+D58+D59+D63+D67+D70+D69</f>
        <v>4979.91</v>
      </c>
      <c r="E73" s="91">
        <f>E55+E56+E57+E58+E59+E63+E67+E70</f>
        <v>4339.1000000000004</v>
      </c>
      <c r="F73" s="91">
        <f>F55+F56+F57+F58+F59+F63+F67+F70</f>
        <v>1061.3</v>
      </c>
      <c r="G73" s="91">
        <f>G55+G56+G57+G58+G59+G63+G67+G70</f>
        <v>1000.3</v>
      </c>
      <c r="H73" s="91">
        <f>H55+H56+H57+H58+H59+H63+H67+H70</f>
        <v>1114.3</v>
      </c>
      <c r="I73" s="91">
        <f>I55+I56+I57+I58+I59+I63+I67+I70</f>
        <v>1163.2</v>
      </c>
    </row>
    <row r="74" spans="1:9" s="68" customFormat="1" ht="19.5" customHeight="1">
      <c r="A74" s="57" t="s">
        <v>90</v>
      </c>
      <c r="B74" s="33">
        <v>1180</v>
      </c>
      <c r="C74" s="91">
        <f>C72-C73</f>
        <v>-355.29999999999927</v>
      </c>
      <c r="D74" s="91">
        <f t="shared" ref="D74:I74" si="4">D72-D73</f>
        <v>-1661.8899999999999</v>
      </c>
      <c r="E74" s="91">
        <f t="shared" si="4"/>
        <v>-201.88000000000011</v>
      </c>
      <c r="F74" s="91">
        <f t="shared" si="4"/>
        <v>-173.80999999999995</v>
      </c>
      <c r="G74" s="91">
        <f t="shared" si="4"/>
        <v>8.6600000000000819</v>
      </c>
      <c r="H74" s="91">
        <f t="shared" si="4"/>
        <v>78.200000000000045</v>
      </c>
      <c r="I74" s="91">
        <f t="shared" si="4"/>
        <v>-161.30000000000007</v>
      </c>
    </row>
    <row r="75" spans="1:9" s="68" customFormat="1" ht="19.5" customHeight="1">
      <c r="A75" s="150"/>
      <c r="B75" s="150"/>
      <c r="C75" s="150"/>
      <c r="D75" s="150"/>
      <c r="E75" s="150"/>
      <c r="F75" s="150"/>
      <c r="G75" s="150"/>
      <c r="H75" s="150"/>
      <c r="I75" s="150"/>
    </row>
    <row r="76" spans="1:9" s="68" customFormat="1" ht="19.5" customHeight="1">
      <c r="A76" s="151" t="s">
        <v>91</v>
      </c>
      <c r="B76" s="151"/>
      <c r="C76" s="151"/>
      <c r="D76" s="151"/>
      <c r="E76" s="151"/>
      <c r="F76" s="151"/>
      <c r="G76" s="151"/>
      <c r="H76" s="151"/>
      <c r="I76" s="151"/>
    </row>
    <row r="77" spans="1:9" s="68" customFormat="1" ht="45" customHeight="1">
      <c r="A77" s="12" t="s">
        <v>92</v>
      </c>
      <c r="B77" s="33">
        <v>2010</v>
      </c>
      <c r="C77" s="15">
        <v>395</v>
      </c>
      <c r="D77" s="63">
        <v>409</v>
      </c>
      <c r="E77" s="15">
        <f>SUM(F77:I77)</f>
        <v>409</v>
      </c>
      <c r="F77" s="29">
        <v>105</v>
      </c>
      <c r="G77" s="15">
        <v>104</v>
      </c>
      <c r="H77" s="15">
        <v>100</v>
      </c>
      <c r="I77" s="15">
        <v>100</v>
      </c>
    </row>
    <row r="78" spans="1:9" s="68" customFormat="1" ht="19.5" customHeight="1">
      <c r="A78" s="12" t="s">
        <v>93</v>
      </c>
      <c r="B78" s="33">
        <v>2020</v>
      </c>
      <c r="C78" s="15">
        <v>142.30000000000001</v>
      </c>
      <c r="D78" s="63">
        <v>367.1</v>
      </c>
      <c r="E78" s="15">
        <f>SUM(F78:I78)</f>
        <v>367.1</v>
      </c>
      <c r="F78" s="29">
        <v>91.6</v>
      </c>
      <c r="G78" s="15">
        <v>92</v>
      </c>
      <c r="H78" s="15">
        <v>91.9</v>
      </c>
      <c r="I78" s="15">
        <v>91.6</v>
      </c>
    </row>
    <row r="79" spans="1:9" s="68" customFormat="1" ht="19.5" customHeight="1">
      <c r="A79" s="12" t="s">
        <v>94</v>
      </c>
      <c r="B79" s="33">
        <v>2030</v>
      </c>
      <c r="C79" s="15"/>
      <c r="D79" s="63"/>
      <c r="E79" s="15"/>
      <c r="F79" s="29"/>
      <c r="G79" s="15"/>
      <c r="H79" s="15"/>
      <c r="I79" s="15"/>
    </row>
    <row r="80" spans="1:9" s="68" customFormat="1" ht="19.5" customHeight="1">
      <c r="A80" s="12" t="s">
        <v>95</v>
      </c>
      <c r="B80" s="33">
        <v>2040</v>
      </c>
      <c r="C80" s="15">
        <v>253.6</v>
      </c>
      <c r="D80" s="63">
        <v>349</v>
      </c>
      <c r="E80" s="15">
        <f>SUM(F80:I80)</f>
        <v>221</v>
      </c>
      <c r="F80" s="29">
        <v>56</v>
      </c>
      <c r="G80" s="15">
        <v>55</v>
      </c>
      <c r="H80" s="15">
        <v>50</v>
      </c>
      <c r="I80" s="15">
        <v>60</v>
      </c>
    </row>
    <row r="81" spans="1:9" s="68" customFormat="1" ht="19.5" customHeight="1">
      <c r="A81" s="153"/>
      <c r="B81" s="153"/>
      <c r="C81" s="153"/>
      <c r="D81" s="153"/>
      <c r="E81" s="153"/>
      <c r="F81" s="153"/>
      <c r="G81" s="153"/>
      <c r="H81" s="153"/>
      <c r="I81" s="153"/>
    </row>
    <row r="82" spans="1:9" s="68" customFormat="1" ht="20.100000000000001" customHeight="1">
      <c r="A82" s="151" t="s">
        <v>96</v>
      </c>
      <c r="B82" s="151"/>
      <c r="C82" s="151"/>
      <c r="D82" s="151"/>
      <c r="E82" s="151"/>
      <c r="F82" s="151"/>
      <c r="G82" s="151"/>
      <c r="H82" s="151"/>
      <c r="I82" s="151"/>
    </row>
    <row r="83" spans="1:9" s="68" customFormat="1" ht="20.100000000000001" customHeight="1">
      <c r="A83" s="12" t="s">
        <v>97</v>
      </c>
      <c r="B83" s="33">
        <v>3010</v>
      </c>
      <c r="C83" s="29"/>
      <c r="D83" s="63"/>
      <c r="E83" s="15"/>
      <c r="F83" s="29"/>
      <c r="G83" s="15"/>
      <c r="H83" s="15"/>
      <c r="I83" s="15"/>
    </row>
    <row r="84" spans="1:9" s="68" customFormat="1" ht="37.5" customHeight="1">
      <c r="A84" s="24" t="s">
        <v>98</v>
      </c>
      <c r="B84" s="33">
        <v>3011</v>
      </c>
      <c r="C84" s="20"/>
      <c r="D84" s="62"/>
      <c r="E84" s="14"/>
      <c r="F84" s="20"/>
      <c r="G84" s="19"/>
      <c r="H84" s="14"/>
      <c r="I84" s="14"/>
    </row>
    <row r="85" spans="1:9" s="68" customFormat="1" ht="40.5" customHeight="1">
      <c r="A85" s="24" t="s">
        <v>99</v>
      </c>
      <c r="B85" s="33">
        <v>3012</v>
      </c>
      <c r="C85" s="20"/>
      <c r="D85" s="62"/>
      <c r="E85" s="14"/>
      <c r="F85" s="20"/>
      <c r="G85" s="19"/>
      <c r="H85" s="14"/>
      <c r="I85" s="14"/>
    </row>
    <row r="86" spans="1:9" s="68" customFormat="1" ht="21.75" customHeight="1">
      <c r="A86" s="24"/>
      <c r="B86" s="33">
        <v>3013</v>
      </c>
      <c r="C86" s="20"/>
      <c r="D86" s="62"/>
      <c r="E86" s="14"/>
      <c r="F86" s="20"/>
      <c r="G86" s="19"/>
      <c r="H86" s="14"/>
      <c r="I86" s="14"/>
    </row>
    <row r="87" spans="1:9" s="68" customFormat="1" ht="20.100000000000001" customHeight="1">
      <c r="A87" s="57" t="s">
        <v>100</v>
      </c>
      <c r="B87" s="30">
        <v>3020</v>
      </c>
      <c r="C87" s="29"/>
      <c r="D87" s="63"/>
      <c r="E87" s="15"/>
      <c r="F87" s="29"/>
      <c r="G87" s="15"/>
      <c r="H87" s="15"/>
      <c r="I87" s="15"/>
    </row>
    <row r="88" spans="1:9" s="68" customFormat="1" ht="20.100000000000001" customHeight="1">
      <c r="A88" s="24" t="s">
        <v>101</v>
      </c>
      <c r="B88" s="31">
        <v>3021</v>
      </c>
      <c r="C88" s="20"/>
      <c r="D88" s="62"/>
      <c r="E88" s="15"/>
      <c r="F88" s="25"/>
      <c r="G88" s="14"/>
      <c r="H88" s="14"/>
      <c r="I88" s="14"/>
    </row>
    <row r="89" spans="1:9" s="68" customFormat="1" ht="20.100000000000001" customHeight="1">
      <c r="A89" s="24" t="s">
        <v>102</v>
      </c>
      <c r="B89" s="30">
        <v>3022</v>
      </c>
      <c r="C89" s="20"/>
      <c r="D89" s="61"/>
      <c r="E89" s="15"/>
      <c r="F89" s="25"/>
      <c r="G89" s="14"/>
      <c r="H89" s="14"/>
      <c r="I89" s="14"/>
    </row>
    <row r="90" spans="1:9" s="68" customFormat="1" ht="20.100000000000001" customHeight="1">
      <c r="A90" s="24" t="s">
        <v>103</v>
      </c>
      <c r="B90" s="31">
        <v>3023</v>
      </c>
      <c r="C90" s="20"/>
      <c r="D90" s="62"/>
      <c r="E90" s="15"/>
      <c r="F90" s="25"/>
      <c r="G90" s="14"/>
      <c r="H90" s="14"/>
      <c r="I90" s="14"/>
    </row>
    <row r="91" spans="1:9" s="68" customFormat="1" ht="20.100000000000001" customHeight="1">
      <c r="A91" s="24" t="s">
        <v>104</v>
      </c>
      <c r="B91" s="30">
        <v>3024</v>
      </c>
      <c r="C91" s="20"/>
      <c r="D91" s="62"/>
      <c r="E91" s="15"/>
      <c r="F91" s="25"/>
      <c r="G91" s="14"/>
      <c r="H91" s="14"/>
      <c r="I91" s="14"/>
    </row>
    <row r="92" spans="1:9" s="68" customFormat="1" ht="37.9" customHeight="1">
      <c r="A92" s="24" t="s">
        <v>105</v>
      </c>
      <c r="B92" s="31">
        <v>3025</v>
      </c>
      <c r="C92" s="20"/>
      <c r="D92" s="62"/>
      <c r="E92" s="15"/>
      <c r="F92" s="25"/>
      <c r="G92" s="14"/>
      <c r="H92" s="14"/>
      <c r="I92" s="14"/>
    </row>
    <row r="93" spans="1:9" s="68" customFormat="1" ht="20.100000000000001" customHeight="1">
      <c r="A93" s="24" t="s">
        <v>106</v>
      </c>
      <c r="B93" s="30">
        <v>3026</v>
      </c>
      <c r="C93" s="20"/>
      <c r="D93" s="61"/>
      <c r="E93" s="15"/>
      <c r="F93" s="25"/>
      <c r="G93" s="14"/>
      <c r="H93" s="14"/>
      <c r="I93" s="14"/>
    </row>
    <row r="94" spans="1:9" s="68" customFormat="1" ht="20.100000000000001" customHeight="1">
      <c r="A94" s="92" t="s">
        <v>107</v>
      </c>
      <c r="B94" s="33">
        <v>3030</v>
      </c>
      <c r="C94" s="20"/>
      <c r="D94" s="61"/>
      <c r="E94" s="15"/>
      <c r="F94" s="25"/>
      <c r="G94" s="14"/>
      <c r="H94" s="14"/>
      <c r="I94" s="14"/>
    </row>
    <row r="95" spans="1:9" s="68" customFormat="1" ht="20.100000000000001" customHeight="1">
      <c r="A95" s="153"/>
      <c r="B95" s="153"/>
      <c r="C95" s="153"/>
      <c r="D95" s="153"/>
      <c r="E95" s="153"/>
      <c r="F95" s="153"/>
      <c r="G95" s="153"/>
      <c r="H95" s="153"/>
      <c r="I95" s="153"/>
    </row>
    <row r="96" spans="1:9" s="68" customFormat="1" ht="20.100000000000001" customHeight="1">
      <c r="A96" s="151" t="s">
        <v>108</v>
      </c>
      <c r="B96" s="151"/>
      <c r="C96" s="151"/>
      <c r="D96" s="151"/>
      <c r="E96" s="151"/>
      <c r="F96" s="151"/>
      <c r="G96" s="151"/>
      <c r="H96" s="151"/>
      <c r="I96" s="151"/>
    </row>
    <row r="97" spans="1:9" s="68" customFormat="1" ht="20.100000000000001" customHeight="1">
      <c r="A97" s="12" t="s">
        <v>109</v>
      </c>
      <c r="B97" s="33">
        <v>4010</v>
      </c>
      <c r="C97" s="29"/>
      <c r="D97" s="63"/>
      <c r="E97" s="15"/>
      <c r="F97" s="29"/>
      <c r="G97" s="15"/>
      <c r="H97" s="15"/>
      <c r="I97" s="15"/>
    </row>
    <row r="98" spans="1:9" s="68" customFormat="1" ht="20.100000000000001" customHeight="1">
      <c r="A98" s="24" t="s">
        <v>110</v>
      </c>
      <c r="B98" s="33">
        <v>4011</v>
      </c>
      <c r="C98" s="20"/>
      <c r="D98" s="62"/>
      <c r="E98" s="14"/>
      <c r="F98" s="25"/>
      <c r="G98" s="14"/>
      <c r="H98" s="14"/>
      <c r="I98" s="14"/>
    </row>
    <row r="99" spans="1:9" s="68" customFormat="1" ht="20.100000000000001" customHeight="1">
      <c r="A99" s="24" t="s">
        <v>111</v>
      </c>
      <c r="B99" s="33">
        <v>4012</v>
      </c>
      <c r="C99" s="20"/>
      <c r="D99" s="62"/>
      <c r="E99" s="14"/>
      <c r="F99" s="25"/>
      <c r="G99" s="14"/>
      <c r="H99" s="14"/>
      <c r="I99" s="14"/>
    </row>
    <row r="100" spans="1:9" s="68" customFormat="1" ht="20.100000000000001" customHeight="1">
      <c r="A100" s="24" t="s">
        <v>112</v>
      </c>
      <c r="B100" s="33">
        <v>4013</v>
      </c>
      <c r="C100" s="20"/>
      <c r="D100" s="61"/>
      <c r="E100" s="14"/>
      <c r="F100" s="25"/>
      <c r="G100" s="14"/>
      <c r="H100" s="14"/>
      <c r="I100" s="14"/>
    </row>
    <row r="101" spans="1:9" s="68" customFormat="1" ht="20.100000000000001" customHeight="1">
      <c r="A101" s="12" t="s">
        <v>113</v>
      </c>
      <c r="B101" s="33">
        <v>4020</v>
      </c>
      <c r="C101" s="20"/>
      <c r="D101" s="62"/>
      <c r="E101" s="14"/>
      <c r="F101" s="25"/>
      <c r="G101" s="14"/>
      <c r="H101" s="14"/>
      <c r="I101" s="14"/>
    </row>
    <row r="102" spans="1:9" s="68" customFormat="1" ht="20.100000000000001" customHeight="1">
      <c r="A102" s="12" t="s">
        <v>114</v>
      </c>
      <c r="B102" s="33">
        <v>4030</v>
      </c>
      <c r="C102" s="29"/>
      <c r="D102" s="63"/>
      <c r="E102" s="15"/>
      <c r="F102" s="29"/>
      <c r="G102" s="15"/>
      <c r="H102" s="15"/>
      <c r="I102" s="15"/>
    </row>
    <row r="103" spans="1:9" s="68" customFormat="1" ht="20.100000000000001" customHeight="1">
      <c r="A103" s="24" t="s">
        <v>110</v>
      </c>
      <c r="B103" s="33">
        <v>4031</v>
      </c>
      <c r="C103" s="20"/>
      <c r="D103" s="62"/>
      <c r="E103" s="14"/>
      <c r="F103" s="25"/>
      <c r="G103" s="14"/>
      <c r="H103" s="14"/>
      <c r="I103" s="14"/>
    </row>
    <row r="104" spans="1:9" s="68" customFormat="1" ht="20.100000000000001" customHeight="1">
      <c r="A104" s="24" t="s">
        <v>111</v>
      </c>
      <c r="B104" s="33">
        <v>4032</v>
      </c>
      <c r="C104" s="20"/>
      <c r="D104" s="62"/>
      <c r="E104" s="14"/>
      <c r="F104" s="25"/>
      <c r="G104" s="14"/>
      <c r="H104" s="14"/>
      <c r="I104" s="14"/>
    </row>
    <row r="105" spans="1:9" s="68" customFormat="1" ht="20.100000000000001" customHeight="1">
      <c r="A105" s="24" t="s">
        <v>112</v>
      </c>
      <c r="B105" s="33">
        <v>4033</v>
      </c>
      <c r="C105" s="20"/>
      <c r="D105" s="62"/>
      <c r="E105" s="14"/>
      <c r="F105" s="25"/>
      <c r="G105" s="14"/>
      <c r="H105" s="14"/>
      <c r="I105" s="14"/>
    </row>
    <row r="106" spans="1:9" s="68" customFormat="1" ht="20.100000000000001" customHeight="1">
      <c r="A106" s="12" t="s">
        <v>115</v>
      </c>
      <c r="B106" s="33">
        <v>4040</v>
      </c>
      <c r="C106" s="20"/>
      <c r="D106" s="62"/>
      <c r="E106" s="14"/>
      <c r="F106" s="25"/>
      <c r="G106" s="14"/>
      <c r="H106" s="14"/>
      <c r="I106" s="14"/>
    </row>
    <row r="107" spans="1:9" s="93" customFormat="1" ht="19.5" customHeight="1">
      <c r="A107" s="154"/>
      <c r="B107" s="154"/>
      <c r="C107" s="154"/>
      <c r="D107" s="154"/>
      <c r="E107" s="154"/>
      <c r="F107" s="154"/>
      <c r="G107" s="154"/>
      <c r="H107" s="154"/>
      <c r="I107" s="154"/>
    </row>
    <row r="108" spans="1:9" s="93" customFormat="1" ht="19.5" customHeight="1">
      <c r="A108" s="152" t="s">
        <v>116</v>
      </c>
      <c r="B108" s="152"/>
      <c r="C108" s="152"/>
      <c r="D108" s="152"/>
      <c r="E108" s="152"/>
      <c r="F108" s="152"/>
      <c r="G108" s="152"/>
      <c r="H108" s="152"/>
      <c r="I108" s="152"/>
    </row>
    <row r="109" spans="1:9" s="93" customFormat="1" ht="21.6" customHeight="1">
      <c r="A109" s="12" t="s">
        <v>117</v>
      </c>
      <c r="B109" s="33">
        <v>5010</v>
      </c>
      <c r="C109" s="20"/>
      <c r="D109" s="62"/>
      <c r="E109" s="19"/>
      <c r="F109" s="20"/>
      <c r="G109" s="19"/>
      <c r="H109" s="19"/>
      <c r="I109" s="19"/>
    </row>
    <row r="110" spans="1:9" s="93" customFormat="1">
      <c r="A110" s="12" t="s">
        <v>118</v>
      </c>
      <c r="B110" s="33">
        <v>5020</v>
      </c>
      <c r="C110" s="20"/>
      <c r="D110" s="62"/>
      <c r="E110" s="19"/>
      <c r="F110" s="20"/>
      <c r="G110" s="19"/>
      <c r="H110" s="19"/>
      <c r="I110" s="19"/>
    </row>
    <row r="111" spans="1:9" s="93" customFormat="1" ht="37.5">
      <c r="A111" s="12" t="s">
        <v>119</v>
      </c>
      <c r="B111" s="33">
        <v>5030</v>
      </c>
      <c r="C111" s="20"/>
      <c r="D111" s="62"/>
      <c r="E111" s="19"/>
      <c r="F111" s="20"/>
      <c r="G111" s="19"/>
      <c r="H111" s="19"/>
      <c r="I111" s="19"/>
    </row>
    <row r="112" spans="1:9" s="93" customFormat="1" ht="19.5" customHeight="1">
      <c r="A112" s="12" t="s">
        <v>120</v>
      </c>
      <c r="B112" s="33">
        <v>5040</v>
      </c>
      <c r="C112" s="20"/>
      <c r="D112" s="62"/>
      <c r="E112" s="19"/>
      <c r="F112" s="20"/>
      <c r="G112" s="19"/>
      <c r="H112" s="19"/>
      <c r="I112" s="19"/>
    </row>
    <row r="113" spans="1:12" s="93" customFormat="1" ht="19.5" customHeight="1">
      <c r="A113" s="151"/>
      <c r="B113" s="151"/>
      <c r="C113" s="151"/>
      <c r="D113" s="151"/>
      <c r="E113" s="151"/>
      <c r="F113" s="151"/>
      <c r="G113" s="151"/>
      <c r="H113" s="151"/>
      <c r="I113" s="151"/>
    </row>
    <row r="114" spans="1:12" s="93" customFormat="1" ht="19.5" customHeight="1">
      <c r="A114" s="151" t="s">
        <v>121</v>
      </c>
      <c r="B114" s="151"/>
      <c r="C114" s="151"/>
      <c r="D114" s="151"/>
      <c r="E114" s="151"/>
      <c r="F114" s="151"/>
      <c r="G114" s="151"/>
      <c r="H114" s="151"/>
      <c r="I114" s="151"/>
    </row>
    <row r="115" spans="1:12" s="93" customFormat="1" ht="19.5" customHeight="1">
      <c r="A115" s="12" t="s">
        <v>122</v>
      </c>
      <c r="B115" s="31">
        <v>6010</v>
      </c>
      <c r="C115" s="31">
        <v>68817</v>
      </c>
      <c r="D115" s="31">
        <v>66995</v>
      </c>
      <c r="E115" s="31">
        <v>66155</v>
      </c>
      <c r="F115" s="31"/>
      <c r="G115" s="31"/>
      <c r="H115" s="31"/>
      <c r="I115" s="31"/>
    </row>
    <row r="116" spans="1:12" s="93" customFormat="1" ht="19.5" customHeight="1">
      <c r="A116" s="12" t="s">
        <v>123</v>
      </c>
      <c r="B116" s="31">
        <v>6020</v>
      </c>
      <c r="C116" s="31">
        <v>151</v>
      </c>
      <c r="D116" s="31">
        <v>105</v>
      </c>
      <c r="E116" s="31">
        <v>100</v>
      </c>
      <c r="F116" s="31"/>
      <c r="G116" s="31"/>
      <c r="H116" s="31"/>
      <c r="I116" s="31"/>
    </row>
    <row r="117" spans="1:12" s="93" customFormat="1" ht="19.5" customHeight="1">
      <c r="A117" s="12" t="s">
        <v>124</v>
      </c>
      <c r="B117" s="31">
        <v>6030</v>
      </c>
      <c r="C117" s="31">
        <f>C115+C116</f>
        <v>68968</v>
      </c>
      <c r="D117" s="31">
        <f>D115+D116</f>
        <v>67100</v>
      </c>
      <c r="E117" s="31">
        <f>E115+E116</f>
        <v>66255</v>
      </c>
      <c r="F117" s="31"/>
      <c r="G117" s="31"/>
      <c r="H117" s="31"/>
      <c r="I117" s="31"/>
    </row>
    <row r="118" spans="1:12" s="93" customFormat="1" ht="19.5" customHeight="1">
      <c r="A118" s="12" t="s">
        <v>125</v>
      </c>
      <c r="B118" s="31">
        <v>6040</v>
      </c>
      <c r="C118" s="31">
        <v>157.69999999999999</v>
      </c>
      <c r="D118" s="31">
        <v>162</v>
      </c>
      <c r="E118" s="31">
        <v>153</v>
      </c>
      <c r="F118" s="31"/>
      <c r="G118" s="31"/>
      <c r="H118" s="31"/>
      <c r="I118" s="31"/>
    </row>
    <row r="119" spans="1:12" s="93" customFormat="1" ht="19.5" customHeight="1">
      <c r="A119" s="12" t="s">
        <v>126</v>
      </c>
      <c r="B119" s="31">
        <v>6050</v>
      </c>
      <c r="C119" s="31">
        <v>320.2</v>
      </c>
      <c r="D119" s="31">
        <v>299.89999999999998</v>
      </c>
      <c r="E119" s="31">
        <v>200</v>
      </c>
      <c r="F119" s="31"/>
      <c r="G119" s="31"/>
      <c r="H119" s="31"/>
      <c r="I119" s="31"/>
      <c r="L119" s="34"/>
    </row>
    <row r="120" spans="1:12" s="93" customFormat="1" ht="19.5" customHeight="1">
      <c r="A120" s="127"/>
      <c r="B120" s="127"/>
      <c r="C120" s="127"/>
      <c r="D120" s="127"/>
      <c r="E120" s="127"/>
      <c r="F120" s="127"/>
      <c r="G120" s="127"/>
      <c r="H120" s="127"/>
      <c r="I120" s="127"/>
    </row>
    <row r="121" spans="1:12" s="68" customFormat="1" ht="19.5" customHeight="1">
      <c r="A121" s="128" t="s">
        <v>127</v>
      </c>
      <c r="B121" s="128"/>
      <c r="C121" s="37"/>
      <c r="D121" s="38"/>
      <c r="E121" s="39"/>
      <c r="F121" s="39"/>
      <c r="G121" s="39"/>
      <c r="H121" s="39"/>
      <c r="I121" s="39"/>
    </row>
    <row r="122" spans="1:12" s="68" customFormat="1" ht="37.5">
      <c r="A122" s="92" t="s">
        <v>128</v>
      </c>
      <c r="B122" s="13">
        <v>7010</v>
      </c>
      <c r="C122" s="19">
        <v>20</v>
      </c>
      <c r="D122" s="40">
        <v>20</v>
      </c>
      <c r="E122" s="19">
        <v>20</v>
      </c>
      <c r="F122" s="41">
        <v>20</v>
      </c>
      <c r="G122" s="41">
        <v>20</v>
      </c>
      <c r="H122" s="41">
        <v>20</v>
      </c>
      <c r="I122" s="41">
        <v>20</v>
      </c>
    </row>
    <row r="123" spans="1:12" s="68" customFormat="1" ht="22.9" customHeight="1">
      <c r="A123" s="24" t="s">
        <v>129</v>
      </c>
      <c r="B123" s="13">
        <v>7011</v>
      </c>
      <c r="C123" s="19">
        <v>1</v>
      </c>
      <c r="D123" s="40">
        <v>1</v>
      </c>
      <c r="E123" s="19">
        <v>1</v>
      </c>
      <c r="F123" s="41">
        <v>1</v>
      </c>
      <c r="G123" s="41">
        <v>1</v>
      </c>
      <c r="H123" s="41">
        <v>1</v>
      </c>
      <c r="I123" s="41">
        <v>1</v>
      </c>
    </row>
    <row r="124" spans="1:12" s="68" customFormat="1" ht="19.5" customHeight="1">
      <c r="A124" s="24" t="s">
        <v>130</v>
      </c>
      <c r="B124" s="13">
        <v>7012</v>
      </c>
      <c r="C124" s="19">
        <v>1</v>
      </c>
      <c r="D124" s="40">
        <v>1</v>
      </c>
      <c r="E124" s="19">
        <v>1</v>
      </c>
      <c r="F124" s="41">
        <v>1</v>
      </c>
      <c r="G124" s="41">
        <v>1</v>
      </c>
      <c r="H124" s="41">
        <v>1</v>
      </c>
      <c r="I124" s="41">
        <v>1</v>
      </c>
    </row>
    <row r="125" spans="1:12" s="68" customFormat="1" ht="19.5" customHeight="1">
      <c r="A125" s="24" t="s">
        <v>131</v>
      </c>
      <c r="B125" s="13">
        <v>7013</v>
      </c>
      <c r="C125" s="19">
        <v>6</v>
      </c>
      <c r="D125" s="40">
        <v>6</v>
      </c>
      <c r="E125" s="19">
        <v>6</v>
      </c>
      <c r="F125" s="41">
        <v>6</v>
      </c>
      <c r="G125" s="41">
        <v>6</v>
      </c>
      <c r="H125" s="41">
        <v>6</v>
      </c>
      <c r="I125" s="41">
        <v>6</v>
      </c>
    </row>
    <row r="126" spans="1:12" s="68" customFormat="1" ht="19.5" customHeight="1">
      <c r="A126" s="24" t="s">
        <v>132</v>
      </c>
      <c r="B126" s="13">
        <v>7014</v>
      </c>
      <c r="C126" s="19">
        <v>12</v>
      </c>
      <c r="D126" s="40">
        <v>12</v>
      </c>
      <c r="E126" s="19">
        <v>12</v>
      </c>
      <c r="F126" s="41">
        <v>12</v>
      </c>
      <c r="G126" s="41">
        <v>12</v>
      </c>
      <c r="H126" s="41">
        <v>12</v>
      </c>
      <c r="I126" s="41">
        <v>12</v>
      </c>
    </row>
    <row r="127" spans="1:12" s="68" customFormat="1" ht="19.5" customHeight="1">
      <c r="A127" s="24" t="s">
        <v>133</v>
      </c>
      <c r="B127" s="13">
        <v>7015</v>
      </c>
      <c r="C127" s="19"/>
      <c r="D127" s="40"/>
      <c r="E127" s="19"/>
      <c r="F127" s="41"/>
      <c r="G127" s="41"/>
      <c r="H127" s="41"/>
      <c r="I127" s="41"/>
    </row>
    <row r="128" spans="1:12" s="68" customFormat="1" ht="19.5" customHeight="1">
      <c r="A128" s="12" t="s">
        <v>134</v>
      </c>
      <c r="B128" s="13">
        <v>7020</v>
      </c>
      <c r="C128" s="94">
        <v>2054.5</v>
      </c>
      <c r="D128" s="94">
        <f>D132+D129+D130+D131</f>
        <v>2394</v>
      </c>
      <c r="E128" s="94">
        <f>I128+H128+G128+F128</f>
        <v>2470</v>
      </c>
      <c r="F128" s="95">
        <f>F132+F131+F130+F129</f>
        <v>615</v>
      </c>
      <c r="G128" s="95">
        <f>G132+G131+G130+G129</f>
        <v>620</v>
      </c>
      <c r="H128" s="95">
        <f>H132+H131+H130+H129</f>
        <v>620</v>
      </c>
      <c r="I128" s="95">
        <f>I132+I131+I130+I129</f>
        <v>615</v>
      </c>
    </row>
    <row r="129" spans="1:11" s="68" customFormat="1" ht="19.5" customHeight="1">
      <c r="A129" s="24" t="s">
        <v>129</v>
      </c>
      <c r="B129" s="13">
        <v>7021</v>
      </c>
      <c r="C129" s="94">
        <v>210</v>
      </c>
      <c r="D129" s="94">
        <v>260</v>
      </c>
      <c r="E129" s="94">
        <v>276</v>
      </c>
      <c r="F129" s="14">
        <v>69</v>
      </c>
      <c r="G129" s="14">
        <v>69</v>
      </c>
      <c r="H129" s="14">
        <v>69</v>
      </c>
      <c r="I129" s="14">
        <v>69</v>
      </c>
      <c r="K129" s="25"/>
    </row>
    <row r="130" spans="1:11" s="68" customFormat="1" ht="19.5" customHeight="1">
      <c r="A130" s="24" t="s">
        <v>135</v>
      </c>
      <c r="B130" s="13">
        <v>7022</v>
      </c>
      <c r="C130" s="94">
        <v>136.80000000000001</v>
      </c>
      <c r="D130" s="94">
        <v>158</v>
      </c>
      <c r="E130" s="94">
        <v>168</v>
      </c>
      <c r="F130" s="14">
        <v>42</v>
      </c>
      <c r="G130" s="14">
        <v>42</v>
      </c>
      <c r="H130" s="14">
        <v>42</v>
      </c>
      <c r="I130" s="14">
        <v>42</v>
      </c>
      <c r="K130" s="25"/>
    </row>
    <row r="131" spans="1:11" s="68" customFormat="1" ht="19.5" customHeight="1">
      <c r="A131" s="24" t="s">
        <v>131</v>
      </c>
      <c r="B131" s="13">
        <v>7023</v>
      </c>
      <c r="C131" s="94">
        <v>418.9</v>
      </c>
      <c r="D131" s="94">
        <v>620</v>
      </c>
      <c r="E131" s="94">
        <v>640</v>
      </c>
      <c r="F131" s="14">
        <v>160.69999999999999</v>
      </c>
      <c r="G131" s="14">
        <v>163</v>
      </c>
      <c r="H131" s="14">
        <v>163</v>
      </c>
      <c r="I131" s="14">
        <v>160.30000000000001</v>
      </c>
      <c r="K131" s="25"/>
    </row>
    <row r="132" spans="1:11" s="68" customFormat="1" ht="19.5" customHeight="1">
      <c r="A132" s="24" t="s">
        <v>132</v>
      </c>
      <c r="B132" s="13">
        <v>7024</v>
      </c>
      <c r="C132" s="94">
        <v>1288.8</v>
      </c>
      <c r="D132" s="94">
        <v>1356</v>
      </c>
      <c r="E132" s="94">
        <v>1360</v>
      </c>
      <c r="F132" s="14">
        <v>343.3</v>
      </c>
      <c r="G132" s="14">
        <v>346</v>
      </c>
      <c r="H132" s="14">
        <v>346</v>
      </c>
      <c r="I132" s="14">
        <v>343.7</v>
      </c>
      <c r="K132" s="25"/>
    </row>
    <row r="133" spans="1:11" s="68" customFormat="1" ht="19.5" customHeight="1">
      <c r="A133" s="24" t="s">
        <v>133</v>
      </c>
      <c r="B133" s="13">
        <v>7025</v>
      </c>
      <c r="C133" s="19"/>
      <c r="D133" s="14"/>
      <c r="E133" s="19"/>
      <c r="F133" s="14"/>
      <c r="G133" s="14"/>
      <c r="H133" s="14"/>
      <c r="I133" s="14"/>
    </row>
    <row r="134" spans="1:11" s="68" customFormat="1" ht="19.5" customHeight="1">
      <c r="A134" s="12" t="s">
        <v>136</v>
      </c>
      <c r="B134" s="13">
        <v>7030</v>
      </c>
      <c r="C134" s="19"/>
      <c r="D134" s="14"/>
      <c r="E134" s="19"/>
      <c r="F134" s="14"/>
      <c r="G134" s="14"/>
      <c r="H134" s="14"/>
      <c r="I134" s="14"/>
    </row>
    <row r="135" spans="1:11" s="68" customFormat="1" ht="19.5" customHeight="1">
      <c r="A135" s="24" t="s">
        <v>129</v>
      </c>
      <c r="B135" s="13">
        <v>7031</v>
      </c>
      <c r="C135" s="19">
        <v>18.100000000000001</v>
      </c>
      <c r="D135" s="14">
        <f>D129/12</f>
        <v>21.666666666666668</v>
      </c>
      <c r="E135" s="14">
        <f>E129/12</f>
        <v>23</v>
      </c>
      <c r="F135" s="14">
        <v>23</v>
      </c>
      <c r="G135" s="14">
        <v>23</v>
      </c>
      <c r="H135" s="14">
        <v>23</v>
      </c>
      <c r="I135" s="14">
        <v>23</v>
      </c>
    </row>
    <row r="136" spans="1:11" s="68" customFormat="1" ht="19.5" customHeight="1">
      <c r="A136" s="24" t="s">
        <v>130</v>
      </c>
      <c r="B136" s="13">
        <v>7032</v>
      </c>
      <c r="C136" s="19">
        <v>12.6</v>
      </c>
      <c r="D136" s="14">
        <f>D130/12</f>
        <v>13.166666666666666</v>
      </c>
      <c r="E136" s="14">
        <f>E130/12</f>
        <v>14</v>
      </c>
      <c r="F136" s="14">
        <f>F130/3</f>
        <v>14</v>
      </c>
      <c r="G136" s="14">
        <v>14</v>
      </c>
      <c r="H136" s="14">
        <v>14</v>
      </c>
      <c r="I136" s="14">
        <v>14</v>
      </c>
    </row>
    <row r="137" spans="1:11" s="68" customFormat="1" ht="19.5" customHeight="1">
      <c r="A137" s="24" t="s">
        <v>131</v>
      </c>
      <c r="B137" s="13">
        <v>7033</v>
      </c>
      <c r="C137" s="19">
        <v>7.7</v>
      </c>
      <c r="D137" s="14">
        <f>D131/D125/12</f>
        <v>8.6111111111111107</v>
      </c>
      <c r="E137" s="14">
        <f>E131/E125/12</f>
        <v>8.8888888888888893</v>
      </c>
      <c r="F137" s="14">
        <f t="shared" ref="F137:I138" si="5">F131/F125/3</f>
        <v>8.9277777777777771</v>
      </c>
      <c r="G137" s="14">
        <f t="shared" si="5"/>
        <v>9.0555555555555554</v>
      </c>
      <c r="H137" s="14">
        <f t="shared" si="5"/>
        <v>9.0555555555555554</v>
      </c>
      <c r="I137" s="14">
        <f t="shared" si="5"/>
        <v>8.9055555555555568</v>
      </c>
    </row>
    <row r="138" spans="1:11" s="68" customFormat="1" ht="19.5" customHeight="1">
      <c r="A138" s="24" t="s">
        <v>132</v>
      </c>
      <c r="B138" s="13">
        <v>7034</v>
      </c>
      <c r="C138" s="19">
        <v>7.5</v>
      </c>
      <c r="D138" s="14">
        <f>D132/D126/12</f>
        <v>9.4166666666666661</v>
      </c>
      <c r="E138" s="14">
        <f>E132/E126/12</f>
        <v>9.4444444444444446</v>
      </c>
      <c r="F138" s="14">
        <f t="shared" si="5"/>
        <v>9.5361111111111114</v>
      </c>
      <c r="G138" s="14">
        <f t="shared" si="5"/>
        <v>9.6111111111111107</v>
      </c>
      <c r="H138" s="14">
        <f t="shared" si="5"/>
        <v>9.6111111111111107</v>
      </c>
      <c r="I138" s="14">
        <f t="shared" si="5"/>
        <v>9.5472222222222225</v>
      </c>
    </row>
    <row r="139" spans="1:11" s="68" customFormat="1" ht="19.5" customHeight="1">
      <c r="A139" s="24" t="s">
        <v>133</v>
      </c>
      <c r="B139" s="13">
        <v>7035</v>
      </c>
      <c r="C139" s="19"/>
      <c r="D139" s="14"/>
      <c r="E139" s="19"/>
      <c r="F139" s="14"/>
      <c r="G139" s="14"/>
      <c r="H139" s="14"/>
      <c r="I139" s="14"/>
    </row>
    <row r="140" spans="1:11" s="68" customFormat="1" ht="19.5" customHeight="1">
      <c r="A140" s="12" t="s">
        <v>137</v>
      </c>
      <c r="B140" s="13">
        <v>7040</v>
      </c>
      <c r="C140" s="19"/>
      <c r="D140" s="14"/>
      <c r="E140" s="19"/>
      <c r="F140" s="14"/>
      <c r="G140" s="14"/>
      <c r="H140" s="14"/>
      <c r="I140" s="14"/>
    </row>
    <row r="141" spans="1:11" s="68" customFormat="1" ht="19.5" customHeight="1">
      <c r="A141" s="24" t="s">
        <v>129</v>
      </c>
      <c r="B141" s="13">
        <v>7041</v>
      </c>
      <c r="C141" s="19"/>
      <c r="D141" s="14"/>
      <c r="E141" s="19"/>
      <c r="F141" s="14"/>
      <c r="G141" s="14"/>
      <c r="H141" s="14"/>
      <c r="I141" s="14"/>
    </row>
    <row r="142" spans="1:11" s="68" customFormat="1" ht="19.5" customHeight="1">
      <c r="A142" s="24" t="s">
        <v>130</v>
      </c>
      <c r="B142" s="13">
        <v>7042</v>
      </c>
      <c r="C142" s="19"/>
      <c r="D142" s="14"/>
      <c r="E142" s="19"/>
      <c r="F142" s="14"/>
      <c r="G142" s="14"/>
      <c r="H142" s="14"/>
      <c r="I142" s="14"/>
    </row>
    <row r="143" spans="1:11" s="68" customFormat="1" ht="19.5" customHeight="1">
      <c r="A143" s="24" t="s">
        <v>131</v>
      </c>
      <c r="B143" s="13">
        <v>7043</v>
      </c>
      <c r="C143" s="19"/>
      <c r="D143" s="14"/>
      <c r="E143" s="19"/>
      <c r="F143" s="14"/>
      <c r="G143" s="14"/>
      <c r="H143" s="14"/>
      <c r="I143" s="14"/>
    </row>
    <row r="144" spans="1:11" s="68" customFormat="1" ht="19.5" customHeight="1">
      <c r="A144" s="24" t="s">
        <v>132</v>
      </c>
      <c r="B144" s="13">
        <v>7044</v>
      </c>
      <c r="C144" s="19"/>
      <c r="D144" s="14"/>
      <c r="E144" s="19"/>
      <c r="F144" s="14"/>
      <c r="G144" s="14"/>
      <c r="H144" s="14"/>
      <c r="I144" s="14"/>
    </row>
    <row r="145" spans="1:9" s="68" customFormat="1" ht="19.5" customHeight="1">
      <c r="A145" s="24" t="s">
        <v>133</v>
      </c>
      <c r="B145" s="13">
        <v>7045</v>
      </c>
      <c r="C145" s="19"/>
      <c r="D145" s="14"/>
      <c r="E145" s="19"/>
      <c r="F145" s="14"/>
      <c r="G145" s="14"/>
      <c r="H145" s="14"/>
      <c r="I145" s="14"/>
    </row>
    <row r="146" spans="1:9" s="68" customFormat="1" ht="19.5" customHeight="1">
      <c r="A146" s="43"/>
      <c r="B146" s="44"/>
      <c r="C146" s="45"/>
      <c r="D146" s="45"/>
      <c r="E146" s="45"/>
      <c r="F146" s="45"/>
      <c r="G146" s="45"/>
      <c r="H146" s="45"/>
      <c r="I146" s="45"/>
    </row>
    <row r="147" spans="1:9" s="68" customFormat="1" ht="21.75" customHeight="1">
      <c r="A147" s="43"/>
      <c r="B147" s="46"/>
      <c r="C147" s="47"/>
      <c r="D147" s="48"/>
      <c r="E147" s="48"/>
      <c r="F147" s="48"/>
      <c r="G147" s="48"/>
      <c r="H147" s="48"/>
      <c r="I147" s="48"/>
    </row>
    <row r="148" spans="1:9" s="68" customFormat="1" ht="20.100000000000001" customHeight="1">
      <c r="A148" s="49" t="s">
        <v>138</v>
      </c>
      <c r="B148" s="44"/>
      <c r="C148" s="155" t="s">
        <v>139</v>
      </c>
      <c r="D148" s="155"/>
      <c r="E148" s="155"/>
      <c r="F148" s="96"/>
      <c r="G148" s="156" t="s">
        <v>140</v>
      </c>
      <c r="H148" s="156"/>
      <c r="I148" s="156"/>
    </row>
    <row r="149" spans="1:9" s="68" customFormat="1" ht="20.100000000000001" customHeight="1">
      <c r="A149" s="56" t="s">
        <v>141</v>
      </c>
      <c r="B149" s="6"/>
      <c r="C149" s="157" t="s">
        <v>142</v>
      </c>
      <c r="D149" s="157"/>
      <c r="E149" s="157"/>
      <c r="F149" s="97"/>
      <c r="G149" s="158" t="s">
        <v>143</v>
      </c>
      <c r="H149" s="158"/>
      <c r="I149" s="158"/>
    </row>
    <row r="150" spans="1:9" s="68" customFormat="1" ht="20.100000000000001" customHeight="1">
      <c r="A150" s="43"/>
      <c r="B150" s="46"/>
      <c r="C150" s="47"/>
      <c r="D150" s="48"/>
      <c r="E150" s="48"/>
      <c r="F150" s="48"/>
      <c r="G150" s="48"/>
      <c r="H150" s="48"/>
      <c r="I150" s="48"/>
    </row>
    <row r="151" spans="1:9" s="68" customFormat="1">
      <c r="A151" s="9"/>
      <c r="B151" s="58"/>
      <c r="C151" s="50"/>
      <c r="D151" s="51"/>
      <c r="E151" s="51"/>
      <c r="F151" s="51"/>
      <c r="G151" s="51"/>
      <c r="H151" s="48"/>
      <c r="I151" s="48"/>
    </row>
    <row r="152" spans="1:9" s="68" customFormat="1">
      <c r="A152" s="49" t="s">
        <v>144</v>
      </c>
      <c r="B152" s="44"/>
      <c r="C152" s="155" t="s">
        <v>139</v>
      </c>
      <c r="D152" s="155"/>
      <c r="E152" s="155"/>
      <c r="F152" s="96"/>
      <c r="G152" s="156" t="s">
        <v>145</v>
      </c>
      <c r="H152" s="156"/>
      <c r="I152" s="156"/>
    </row>
    <row r="153" spans="1:9" s="68" customFormat="1">
      <c r="A153" s="56" t="s">
        <v>141</v>
      </c>
      <c r="B153" s="6"/>
      <c r="C153" s="157" t="s">
        <v>142</v>
      </c>
      <c r="D153" s="157"/>
      <c r="E153" s="157"/>
      <c r="F153" s="97"/>
      <c r="G153" s="158" t="s">
        <v>143</v>
      </c>
      <c r="H153" s="158"/>
      <c r="I153" s="158"/>
    </row>
    <row r="154" spans="1:9" s="68" customFormat="1">
      <c r="A154" s="43"/>
      <c r="B154" s="46"/>
      <c r="C154" s="47"/>
      <c r="D154" s="48"/>
      <c r="E154" s="48"/>
      <c r="F154" s="48"/>
      <c r="G154" s="48"/>
      <c r="H154" s="48"/>
      <c r="I154" s="48"/>
    </row>
    <row r="155" spans="1:9">
      <c r="A155" s="9"/>
      <c r="B155" s="58"/>
      <c r="C155" s="50"/>
      <c r="D155" s="51"/>
      <c r="E155" s="51"/>
      <c r="F155" s="51"/>
      <c r="G155" s="51"/>
      <c r="H155" s="48"/>
      <c r="I155" s="48"/>
    </row>
    <row r="156" spans="1:9">
      <c r="A156" s="9"/>
      <c r="B156" s="58"/>
      <c r="C156" s="50"/>
      <c r="D156" s="51"/>
      <c r="E156" s="51"/>
      <c r="F156" s="51"/>
      <c r="G156" s="51"/>
      <c r="H156" s="48"/>
      <c r="I156" s="48"/>
    </row>
    <row r="157" spans="1:9">
      <c r="A157" s="9"/>
      <c r="B157" s="58"/>
      <c r="C157" s="50"/>
      <c r="D157" s="51"/>
      <c r="E157" s="51"/>
      <c r="F157" s="51"/>
      <c r="G157" s="51"/>
      <c r="H157" s="48"/>
      <c r="I157" s="48"/>
    </row>
    <row r="158" spans="1:9">
      <c r="A158" s="43"/>
      <c r="C158" s="47"/>
      <c r="D158" s="48"/>
      <c r="E158" s="48"/>
      <c r="F158" s="48"/>
      <c r="G158" s="48"/>
      <c r="H158" s="48"/>
      <c r="I158" s="48"/>
    </row>
    <row r="159" spans="1:9">
      <c r="A159" s="43"/>
      <c r="C159" s="98"/>
      <c r="D159" s="64"/>
      <c r="E159" s="48"/>
      <c r="F159" s="99"/>
      <c r="G159" s="48"/>
      <c r="H159" s="48"/>
      <c r="I159" s="48"/>
    </row>
    <row r="160" spans="1:9">
      <c r="A160" s="43"/>
      <c r="C160" s="98"/>
      <c r="D160" s="64"/>
      <c r="E160" s="48"/>
      <c r="F160" s="99"/>
      <c r="G160" s="48"/>
      <c r="H160" s="48"/>
      <c r="I160" s="48"/>
    </row>
    <row r="161" spans="1:9">
      <c r="A161" s="43"/>
      <c r="C161" s="98"/>
      <c r="D161" s="64"/>
      <c r="E161" s="48"/>
      <c r="F161" s="99"/>
      <c r="G161" s="48"/>
      <c r="H161" s="48"/>
      <c r="I161" s="48"/>
    </row>
    <row r="162" spans="1:9">
      <c r="A162" s="43"/>
      <c r="C162" s="98"/>
      <c r="D162" s="64"/>
      <c r="E162" s="48"/>
      <c r="F162" s="99"/>
      <c r="G162" s="48"/>
      <c r="H162" s="48"/>
      <c r="I162" s="48"/>
    </row>
    <row r="163" spans="1:9">
      <c r="A163" s="43"/>
      <c r="C163" s="98"/>
      <c r="D163" s="64"/>
      <c r="E163" s="48"/>
      <c r="F163" s="99"/>
      <c r="G163" s="48"/>
      <c r="H163" s="48"/>
      <c r="I163" s="48"/>
    </row>
    <row r="164" spans="1:9">
      <c r="A164" s="43"/>
      <c r="C164" s="98"/>
      <c r="D164" s="64"/>
      <c r="E164" s="48"/>
      <c r="F164" s="99"/>
      <c r="G164" s="48"/>
      <c r="H164" s="48"/>
      <c r="I164" s="48"/>
    </row>
    <row r="165" spans="1:9">
      <c r="A165" s="43"/>
      <c r="C165" s="98"/>
      <c r="D165" s="64"/>
      <c r="E165" s="48"/>
      <c r="F165" s="99"/>
      <c r="G165" s="48"/>
      <c r="H165" s="48"/>
      <c r="I165" s="48"/>
    </row>
    <row r="166" spans="1:9">
      <c r="A166" s="43"/>
      <c r="C166" s="98"/>
      <c r="D166" s="64"/>
      <c r="E166" s="48"/>
      <c r="F166" s="99"/>
      <c r="G166" s="48"/>
      <c r="H166" s="48"/>
      <c r="I166" s="48"/>
    </row>
    <row r="167" spans="1:9">
      <c r="A167" s="43"/>
      <c r="C167" s="98"/>
      <c r="D167" s="64"/>
      <c r="E167" s="48"/>
      <c r="F167" s="99"/>
      <c r="G167" s="48"/>
      <c r="H167" s="48"/>
      <c r="I167" s="48"/>
    </row>
    <row r="168" spans="1:9">
      <c r="A168" s="43"/>
      <c r="C168" s="98"/>
      <c r="D168" s="64"/>
      <c r="E168" s="48"/>
      <c r="F168" s="99"/>
      <c r="G168" s="48"/>
      <c r="H168" s="48"/>
      <c r="I168" s="48"/>
    </row>
    <row r="169" spans="1:9">
      <c r="A169" s="43"/>
      <c r="C169" s="98"/>
      <c r="D169" s="64"/>
      <c r="E169" s="48"/>
      <c r="F169" s="99"/>
      <c r="G169" s="48"/>
      <c r="H169" s="48"/>
      <c r="I169" s="48"/>
    </row>
    <row r="170" spans="1:9">
      <c r="A170" s="43"/>
      <c r="C170" s="98"/>
      <c r="D170" s="64"/>
      <c r="E170" s="48"/>
      <c r="F170" s="99"/>
      <c r="G170" s="48"/>
      <c r="H170" s="48"/>
      <c r="I170" s="48"/>
    </row>
    <row r="171" spans="1:9">
      <c r="A171" s="43"/>
      <c r="C171" s="98"/>
      <c r="D171" s="64"/>
      <c r="E171" s="48"/>
      <c r="F171" s="99"/>
      <c r="G171" s="48"/>
      <c r="H171" s="48"/>
      <c r="I171" s="48"/>
    </row>
    <row r="172" spans="1:9">
      <c r="A172" s="43"/>
      <c r="C172" s="98"/>
      <c r="D172" s="64"/>
      <c r="E172" s="48"/>
      <c r="F172" s="99"/>
      <c r="G172" s="48"/>
      <c r="H172" s="48"/>
      <c r="I172" s="48"/>
    </row>
    <row r="173" spans="1:9">
      <c r="A173" s="43"/>
      <c r="C173" s="98"/>
      <c r="D173" s="64"/>
      <c r="E173" s="48"/>
      <c r="F173" s="99"/>
      <c r="G173" s="48"/>
      <c r="H173" s="48"/>
      <c r="I173" s="48"/>
    </row>
    <row r="174" spans="1:9">
      <c r="A174" s="43"/>
      <c r="C174" s="98"/>
      <c r="D174" s="64"/>
      <c r="E174" s="48"/>
      <c r="F174" s="99"/>
      <c r="G174" s="48"/>
      <c r="H174" s="48"/>
      <c r="I174" s="48"/>
    </row>
    <row r="175" spans="1:9">
      <c r="A175" s="43"/>
      <c r="C175" s="98"/>
      <c r="D175" s="64"/>
      <c r="E175" s="48"/>
      <c r="F175" s="99"/>
      <c r="G175" s="48"/>
      <c r="H175" s="48"/>
      <c r="I175" s="48"/>
    </row>
    <row r="176" spans="1:9">
      <c r="A176" s="43"/>
      <c r="C176" s="98"/>
      <c r="D176" s="64"/>
      <c r="E176" s="48"/>
      <c r="F176" s="99"/>
      <c r="G176" s="48"/>
      <c r="H176" s="48"/>
      <c r="I176" s="48"/>
    </row>
    <row r="177" spans="1:9">
      <c r="A177" s="43"/>
      <c r="C177" s="98"/>
      <c r="D177" s="64"/>
      <c r="E177" s="48"/>
      <c r="F177" s="99"/>
      <c r="G177" s="48"/>
      <c r="H177" s="48"/>
      <c r="I177" s="48"/>
    </row>
    <row r="178" spans="1:9">
      <c r="A178" s="43"/>
      <c r="C178" s="98"/>
      <c r="D178" s="64"/>
      <c r="E178" s="48"/>
      <c r="F178" s="99"/>
      <c r="G178" s="48"/>
      <c r="H178" s="48"/>
      <c r="I178" s="48"/>
    </row>
    <row r="179" spans="1:9">
      <c r="A179" s="43"/>
      <c r="C179" s="98"/>
      <c r="D179" s="64"/>
      <c r="E179" s="48"/>
      <c r="F179" s="99"/>
      <c r="G179" s="48"/>
      <c r="H179" s="48"/>
      <c r="I179" s="48"/>
    </row>
    <row r="180" spans="1:9">
      <c r="A180" s="43"/>
      <c r="C180" s="98"/>
      <c r="D180" s="64"/>
      <c r="E180" s="48"/>
      <c r="F180" s="99"/>
      <c r="G180" s="48"/>
      <c r="H180" s="48"/>
      <c r="I180" s="48"/>
    </row>
    <row r="181" spans="1:9">
      <c r="A181" s="43"/>
      <c r="C181" s="98"/>
      <c r="D181" s="64"/>
      <c r="E181" s="48"/>
      <c r="F181" s="99"/>
      <c r="G181" s="48"/>
      <c r="H181" s="48"/>
      <c r="I181" s="48"/>
    </row>
    <row r="182" spans="1:9">
      <c r="A182" s="43"/>
      <c r="C182" s="98"/>
      <c r="D182" s="64"/>
      <c r="E182" s="48"/>
      <c r="F182" s="99"/>
      <c r="G182" s="48"/>
      <c r="H182" s="48"/>
      <c r="I182" s="48"/>
    </row>
    <row r="183" spans="1:9">
      <c r="A183" s="43"/>
      <c r="C183" s="98"/>
      <c r="D183" s="64"/>
      <c r="E183" s="48"/>
      <c r="F183" s="99"/>
      <c r="G183" s="48"/>
      <c r="H183" s="48"/>
      <c r="I183" s="48"/>
    </row>
    <row r="184" spans="1:9">
      <c r="A184" s="43"/>
      <c r="C184" s="98"/>
      <c r="D184" s="64"/>
      <c r="E184" s="48"/>
      <c r="F184" s="99"/>
      <c r="G184" s="48"/>
      <c r="H184" s="48"/>
      <c r="I184" s="48"/>
    </row>
    <row r="185" spans="1:9">
      <c r="A185" s="43"/>
      <c r="C185" s="98"/>
      <c r="D185" s="64"/>
      <c r="E185" s="48"/>
      <c r="F185" s="99"/>
      <c r="G185" s="48"/>
      <c r="H185" s="48"/>
      <c r="I185" s="48"/>
    </row>
    <row r="186" spans="1:9">
      <c r="A186" s="43"/>
      <c r="C186" s="98"/>
      <c r="D186" s="64"/>
      <c r="E186" s="48"/>
      <c r="F186" s="99"/>
      <c r="G186" s="48"/>
      <c r="H186" s="48"/>
      <c r="I186" s="48"/>
    </row>
    <row r="187" spans="1:9">
      <c r="A187" s="43"/>
      <c r="C187" s="98"/>
      <c r="D187" s="64"/>
      <c r="E187" s="48"/>
      <c r="F187" s="99"/>
      <c r="G187" s="48"/>
      <c r="H187" s="48"/>
      <c r="I187" s="48"/>
    </row>
    <row r="188" spans="1:9">
      <c r="A188" s="43"/>
      <c r="C188" s="98"/>
      <c r="D188" s="64"/>
      <c r="E188" s="48"/>
      <c r="F188" s="99"/>
      <c r="G188" s="48"/>
      <c r="H188" s="48"/>
      <c r="I188" s="48"/>
    </row>
    <row r="189" spans="1:9">
      <c r="A189" s="43"/>
      <c r="C189" s="98"/>
      <c r="D189" s="64"/>
      <c r="E189" s="48"/>
      <c r="F189" s="99"/>
      <c r="G189" s="48"/>
      <c r="H189" s="48"/>
      <c r="I189" s="48"/>
    </row>
    <row r="190" spans="1:9">
      <c r="A190" s="43"/>
      <c r="C190" s="98"/>
      <c r="D190" s="64"/>
      <c r="E190" s="48"/>
      <c r="F190" s="99"/>
      <c r="G190" s="48"/>
      <c r="H190" s="48"/>
      <c r="I190" s="48"/>
    </row>
    <row r="191" spans="1:9">
      <c r="A191" s="52"/>
    </row>
    <row r="192" spans="1:9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  <row r="329" spans="1:1">
      <c r="A329" s="52"/>
    </row>
    <row r="330" spans="1:1">
      <c r="A330" s="52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</sheetData>
  <mergeCells count="52">
    <mergeCell ref="A113:I113"/>
    <mergeCell ref="C152:E152"/>
    <mergeCell ref="G152:I152"/>
    <mergeCell ref="C153:E153"/>
    <mergeCell ref="G153:I153"/>
    <mergeCell ref="A114:I114"/>
    <mergeCell ref="A120:I120"/>
    <mergeCell ref="A121:B121"/>
    <mergeCell ref="C148:E148"/>
    <mergeCell ref="G148:I148"/>
    <mergeCell ref="C149:E149"/>
    <mergeCell ref="G149:I149"/>
    <mergeCell ref="A75:I75"/>
    <mergeCell ref="A76:I76"/>
    <mergeCell ref="A108:I108"/>
    <mergeCell ref="A82:I82"/>
    <mergeCell ref="A95:I95"/>
    <mergeCell ref="A96:I96"/>
    <mergeCell ref="A107:I107"/>
    <mergeCell ref="A81:I81"/>
    <mergeCell ref="B30:E30"/>
    <mergeCell ref="B31:E31"/>
    <mergeCell ref="A33:I33"/>
    <mergeCell ref="A38:I38"/>
    <mergeCell ref="A54:I54"/>
    <mergeCell ref="A35:A36"/>
    <mergeCell ref="B35:B36"/>
    <mergeCell ref="C35:C36"/>
    <mergeCell ref="D35:D36"/>
    <mergeCell ref="E35:E36"/>
    <mergeCell ref="F35:I35"/>
    <mergeCell ref="G24:H24"/>
    <mergeCell ref="B25:E25"/>
    <mergeCell ref="G25:H25"/>
    <mergeCell ref="B26:E26"/>
    <mergeCell ref="B27:E27"/>
    <mergeCell ref="B29:F29"/>
    <mergeCell ref="G29:H29"/>
    <mergeCell ref="G19:I19"/>
    <mergeCell ref="F8:H8"/>
    <mergeCell ref="G13:H13"/>
    <mergeCell ref="G14:H14"/>
    <mergeCell ref="G15:H15"/>
    <mergeCell ref="G16:I16"/>
    <mergeCell ref="B28:E28"/>
    <mergeCell ref="G28:H28"/>
    <mergeCell ref="G20:H20"/>
    <mergeCell ref="G21:H21"/>
    <mergeCell ref="B22:E22"/>
    <mergeCell ref="G22:H22"/>
    <mergeCell ref="B23:E23"/>
    <mergeCell ref="G23:H23"/>
  </mergeCells>
  <pageMargins left="0.39370078740157483" right="0.27559055118110237" top="0.47244094488188981" bottom="0.27559055118110237" header="0.39370078740157483" footer="0.39370078740157483"/>
  <pageSetup paperSize="9" scale="56" fitToHeight="5" orientation="landscape" r:id="rId1"/>
  <headerFooter alignWithMargins="0"/>
  <rowBreaks count="3" manualBreakCount="3">
    <brk id="47" max="8" man="1"/>
    <brk id="100" max="8" man="1"/>
    <brk id="1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8"/>
  <sheetViews>
    <sheetView topLeftCell="A18" zoomScale="70" zoomScaleNormal="70" workbookViewId="0">
      <selection activeCell="M138" sqref="M138"/>
    </sheetView>
  </sheetViews>
  <sheetFormatPr defaultRowHeight="18.75"/>
  <cols>
    <col min="1" max="1" width="101.140625" style="6" customWidth="1"/>
    <col min="2" max="3" width="27.28515625" style="46" customWidth="1"/>
    <col min="4" max="4" width="27.5703125" style="73" customWidth="1"/>
    <col min="5" max="5" width="26.7109375" style="6" customWidth="1"/>
    <col min="6" max="6" width="22.42578125" style="68" customWidth="1"/>
    <col min="7" max="7" width="20.7109375" style="6" customWidth="1"/>
    <col min="8" max="8" width="9.140625" style="6"/>
    <col min="9" max="9" width="9.7109375" style="6" bestFit="1" customWidth="1"/>
    <col min="10" max="256" width="9.140625" style="6"/>
    <col min="257" max="257" width="101.140625" style="6" customWidth="1"/>
    <col min="258" max="259" width="27.28515625" style="6" customWidth="1"/>
    <col min="260" max="260" width="27.5703125" style="6" customWidth="1"/>
    <col min="261" max="261" width="26.7109375" style="6" customWidth="1"/>
    <col min="262" max="262" width="22.42578125" style="6" customWidth="1"/>
    <col min="263" max="263" width="20.7109375" style="6" customWidth="1"/>
    <col min="264" max="264" width="9.140625" style="6"/>
    <col min="265" max="265" width="9.7109375" style="6" bestFit="1" customWidth="1"/>
    <col min="266" max="512" width="9.140625" style="6"/>
    <col min="513" max="513" width="101.140625" style="6" customWidth="1"/>
    <col min="514" max="515" width="27.28515625" style="6" customWidth="1"/>
    <col min="516" max="516" width="27.5703125" style="6" customWidth="1"/>
    <col min="517" max="517" width="26.7109375" style="6" customWidth="1"/>
    <col min="518" max="518" width="22.42578125" style="6" customWidth="1"/>
    <col min="519" max="519" width="20.7109375" style="6" customWidth="1"/>
    <col min="520" max="520" width="9.140625" style="6"/>
    <col min="521" max="521" width="9.7109375" style="6" bestFit="1" customWidth="1"/>
    <col min="522" max="768" width="9.140625" style="6"/>
    <col min="769" max="769" width="101.140625" style="6" customWidth="1"/>
    <col min="770" max="771" width="27.28515625" style="6" customWidth="1"/>
    <col min="772" max="772" width="27.5703125" style="6" customWidth="1"/>
    <col min="773" max="773" width="26.7109375" style="6" customWidth="1"/>
    <col min="774" max="774" width="22.42578125" style="6" customWidth="1"/>
    <col min="775" max="775" width="20.7109375" style="6" customWidth="1"/>
    <col min="776" max="776" width="9.140625" style="6"/>
    <col min="777" max="777" width="9.7109375" style="6" bestFit="1" customWidth="1"/>
    <col min="778" max="1024" width="9.140625" style="6"/>
    <col min="1025" max="1025" width="101.140625" style="6" customWidth="1"/>
    <col min="1026" max="1027" width="27.28515625" style="6" customWidth="1"/>
    <col min="1028" max="1028" width="27.5703125" style="6" customWidth="1"/>
    <col min="1029" max="1029" width="26.7109375" style="6" customWidth="1"/>
    <col min="1030" max="1030" width="22.42578125" style="6" customWidth="1"/>
    <col min="1031" max="1031" width="20.7109375" style="6" customWidth="1"/>
    <col min="1032" max="1032" width="9.140625" style="6"/>
    <col min="1033" max="1033" width="9.7109375" style="6" bestFit="1" customWidth="1"/>
    <col min="1034" max="1280" width="9.140625" style="6"/>
    <col min="1281" max="1281" width="101.140625" style="6" customWidth="1"/>
    <col min="1282" max="1283" width="27.28515625" style="6" customWidth="1"/>
    <col min="1284" max="1284" width="27.5703125" style="6" customWidth="1"/>
    <col min="1285" max="1285" width="26.7109375" style="6" customWidth="1"/>
    <col min="1286" max="1286" width="22.42578125" style="6" customWidth="1"/>
    <col min="1287" max="1287" width="20.7109375" style="6" customWidth="1"/>
    <col min="1288" max="1288" width="9.140625" style="6"/>
    <col min="1289" max="1289" width="9.7109375" style="6" bestFit="1" customWidth="1"/>
    <col min="1290" max="1536" width="9.140625" style="6"/>
    <col min="1537" max="1537" width="101.140625" style="6" customWidth="1"/>
    <col min="1538" max="1539" width="27.28515625" style="6" customWidth="1"/>
    <col min="1540" max="1540" width="27.5703125" style="6" customWidth="1"/>
    <col min="1541" max="1541" width="26.7109375" style="6" customWidth="1"/>
    <col min="1542" max="1542" width="22.42578125" style="6" customWidth="1"/>
    <col min="1543" max="1543" width="20.7109375" style="6" customWidth="1"/>
    <col min="1544" max="1544" width="9.140625" style="6"/>
    <col min="1545" max="1545" width="9.7109375" style="6" bestFit="1" customWidth="1"/>
    <col min="1546" max="1792" width="9.140625" style="6"/>
    <col min="1793" max="1793" width="101.140625" style="6" customWidth="1"/>
    <col min="1794" max="1795" width="27.28515625" style="6" customWidth="1"/>
    <col min="1796" max="1796" width="27.5703125" style="6" customWidth="1"/>
    <col min="1797" max="1797" width="26.7109375" style="6" customWidth="1"/>
    <col min="1798" max="1798" width="22.42578125" style="6" customWidth="1"/>
    <col min="1799" max="1799" width="20.7109375" style="6" customWidth="1"/>
    <col min="1800" max="1800" width="9.140625" style="6"/>
    <col min="1801" max="1801" width="9.7109375" style="6" bestFit="1" customWidth="1"/>
    <col min="1802" max="2048" width="9.140625" style="6"/>
    <col min="2049" max="2049" width="101.140625" style="6" customWidth="1"/>
    <col min="2050" max="2051" width="27.28515625" style="6" customWidth="1"/>
    <col min="2052" max="2052" width="27.5703125" style="6" customWidth="1"/>
    <col min="2053" max="2053" width="26.7109375" style="6" customWidth="1"/>
    <col min="2054" max="2054" width="22.42578125" style="6" customWidth="1"/>
    <col min="2055" max="2055" width="20.7109375" style="6" customWidth="1"/>
    <col min="2056" max="2056" width="9.140625" style="6"/>
    <col min="2057" max="2057" width="9.7109375" style="6" bestFit="1" customWidth="1"/>
    <col min="2058" max="2304" width="9.140625" style="6"/>
    <col min="2305" max="2305" width="101.140625" style="6" customWidth="1"/>
    <col min="2306" max="2307" width="27.28515625" style="6" customWidth="1"/>
    <col min="2308" max="2308" width="27.5703125" style="6" customWidth="1"/>
    <col min="2309" max="2309" width="26.7109375" style="6" customWidth="1"/>
    <col min="2310" max="2310" width="22.42578125" style="6" customWidth="1"/>
    <col min="2311" max="2311" width="20.7109375" style="6" customWidth="1"/>
    <col min="2312" max="2312" width="9.140625" style="6"/>
    <col min="2313" max="2313" width="9.7109375" style="6" bestFit="1" customWidth="1"/>
    <col min="2314" max="2560" width="9.140625" style="6"/>
    <col min="2561" max="2561" width="101.140625" style="6" customWidth="1"/>
    <col min="2562" max="2563" width="27.28515625" style="6" customWidth="1"/>
    <col min="2564" max="2564" width="27.5703125" style="6" customWidth="1"/>
    <col min="2565" max="2565" width="26.7109375" style="6" customWidth="1"/>
    <col min="2566" max="2566" width="22.42578125" style="6" customWidth="1"/>
    <col min="2567" max="2567" width="20.7109375" style="6" customWidth="1"/>
    <col min="2568" max="2568" width="9.140625" style="6"/>
    <col min="2569" max="2569" width="9.7109375" style="6" bestFit="1" customWidth="1"/>
    <col min="2570" max="2816" width="9.140625" style="6"/>
    <col min="2817" max="2817" width="101.140625" style="6" customWidth="1"/>
    <col min="2818" max="2819" width="27.28515625" style="6" customWidth="1"/>
    <col min="2820" max="2820" width="27.5703125" style="6" customWidth="1"/>
    <col min="2821" max="2821" width="26.7109375" style="6" customWidth="1"/>
    <col min="2822" max="2822" width="22.42578125" style="6" customWidth="1"/>
    <col min="2823" max="2823" width="20.7109375" style="6" customWidth="1"/>
    <col min="2824" max="2824" width="9.140625" style="6"/>
    <col min="2825" max="2825" width="9.7109375" style="6" bestFit="1" customWidth="1"/>
    <col min="2826" max="3072" width="9.140625" style="6"/>
    <col min="3073" max="3073" width="101.140625" style="6" customWidth="1"/>
    <col min="3074" max="3075" width="27.28515625" style="6" customWidth="1"/>
    <col min="3076" max="3076" width="27.5703125" style="6" customWidth="1"/>
    <col min="3077" max="3077" width="26.7109375" style="6" customWidth="1"/>
    <col min="3078" max="3078" width="22.42578125" style="6" customWidth="1"/>
    <col min="3079" max="3079" width="20.7109375" style="6" customWidth="1"/>
    <col min="3080" max="3080" width="9.140625" style="6"/>
    <col min="3081" max="3081" width="9.7109375" style="6" bestFit="1" customWidth="1"/>
    <col min="3082" max="3328" width="9.140625" style="6"/>
    <col min="3329" max="3329" width="101.140625" style="6" customWidth="1"/>
    <col min="3330" max="3331" width="27.28515625" style="6" customWidth="1"/>
    <col min="3332" max="3332" width="27.5703125" style="6" customWidth="1"/>
    <col min="3333" max="3333" width="26.7109375" style="6" customWidth="1"/>
    <col min="3334" max="3334" width="22.42578125" style="6" customWidth="1"/>
    <col min="3335" max="3335" width="20.7109375" style="6" customWidth="1"/>
    <col min="3336" max="3336" width="9.140625" style="6"/>
    <col min="3337" max="3337" width="9.7109375" style="6" bestFit="1" customWidth="1"/>
    <col min="3338" max="3584" width="9.140625" style="6"/>
    <col min="3585" max="3585" width="101.140625" style="6" customWidth="1"/>
    <col min="3586" max="3587" width="27.28515625" style="6" customWidth="1"/>
    <col min="3588" max="3588" width="27.5703125" style="6" customWidth="1"/>
    <col min="3589" max="3589" width="26.7109375" style="6" customWidth="1"/>
    <col min="3590" max="3590" width="22.42578125" style="6" customWidth="1"/>
    <col min="3591" max="3591" width="20.7109375" style="6" customWidth="1"/>
    <col min="3592" max="3592" width="9.140625" style="6"/>
    <col min="3593" max="3593" width="9.7109375" style="6" bestFit="1" customWidth="1"/>
    <col min="3594" max="3840" width="9.140625" style="6"/>
    <col min="3841" max="3841" width="101.140625" style="6" customWidth="1"/>
    <col min="3842" max="3843" width="27.28515625" style="6" customWidth="1"/>
    <col min="3844" max="3844" width="27.5703125" style="6" customWidth="1"/>
    <col min="3845" max="3845" width="26.7109375" style="6" customWidth="1"/>
    <col min="3846" max="3846" width="22.42578125" style="6" customWidth="1"/>
    <col min="3847" max="3847" width="20.7109375" style="6" customWidth="1"/>
    <col min="3848" max="3848" width="9.140625" style="6"/>
    <col min="3849" max="3849" width="9.7109375" style="6" bestFit="1" customWidth="1"/>
    <col min="3850" max="4096" width="9.140625" style="6"/>
    <col min="4097" max="4097" width="101.140625" style="6" customWidth="1"/>
    <col min="4098" max="4099" width="27.28515625" style="6" customWidth="1"/>
    <col min="4100" max="4100" width="27.5703125" style="6" customWidth="1"/>
    <col min="4101" max="4101" width="26.7109375" style="6" customWidth="1"/>
    <col min="4102" max="4102" width="22.42578125" style="6" customWidth="1"/>
    <col min="4103" max="4103" width="20.7109375" style="6" customWidth="1"/>
    <col min="4104" max="4104" width="9.140625" style="6"/>
    <col min="4105" max="4105" width="9.7109375" style="6" bestFit="1" customWidth="1"/>
    <col min="4106" max="4352" width="9.140625" style="6"/>
    <col min="4353" max="4353" width="101.140625" style="6" customWidth="1"/>
    <col min="4354" max="4355" width="27.28515625" style="6" customWidth="1"/>
    <col min="4356" max="4356" width="27.5703125" style="6" customWidth="1"/>
    <col min="4357" max="4357" width="26.7109375" style="6" customWidth="1"/>
    <col min="4358" max="4358" width="22.42578125" style="6" customWidth="1"/>
    <col min="4359" max="4359" width="20.7109375" style="6" customWidth="1"/>
    <col min="4360" max="4360" width="9.140625" style="6"/>
    <col min="4361" max="4361" width="9.7109375" style="6" bestFit="1" customWidth="1"/>
    <col min="4362" max="4608" width="9.140625" style="6"/>
    <col min="4609" max="4609" width="101.140625" style="6" customWidth="1"/>
    <col min="4610" max="4611" width="27.28515625" style="6" customWidth="1"/>
    <col min="4612" max="4612" width="27.5703125" style="6" customWidth="1"/>
    <col min="4613" max="4613" width="26.7109375" style="6" customWidth="1"/>
    <col min="4614" max="4614" width="22.42578125" style="6" customWidth="1"/>
    <col min="4615" max="4615" width="20.7109375" style="6" customWidth="1"/>
    <col min="4616" max="4616" width="9.140625" style="6"/>
    <col min="4617" max="4617" width="9.7109375" style="6" bestFit="1" customWidth="1"/>
    <col min="4618" max="4864" width="9.140625" style="6"/>
    <col min="4865" max="4865" width="101.140625" style="6" customWidth="1"/>
    <col min="4866" max="4867" width="27.28515625" style="6" customWidth="1"/>
    <col min="4868" max="4868" width="27.5703125" style="6" customWidth="1"/>
    <col min="4869" max="4869" width="26.7109375" style="6" customWidth="1"/>
    <col min="4870" max="4870" width="22.42578125" style="6" customWidth="1"/>
    <col min="4871" max="4871" width="20.7109375" style="6" customWidth="1"/>
    <col min="4872" max="4872" width="9.140625" style="6"/>
    <col min="4873" max="4873" width="9.7109375" style="6" bestFit="1" customWidth="1"/>
    <col min="4874" max="5120" width="9.140625" style="6"/>
    <col min="5121" max="5121" width="101.140625" style="6" customWidth="1"/>
    <col min="5122" max="5123" width="27.28515625" style="6" customWidth="1"/>
    <col min="5124" max="5124" width="27.5703125" style="6" customWidth="1"/>
    <col min="5125" max="5125" width="26.7109375" style="6" customWidth="1"/>
    <col min="5126" max="5126" width="22.42578125" style="6" customWidth="1"/>
    <col min="5127" max="5127" width="20.7109375" style="6" customWidth="1"/>
    <col min="5128" max="5128" width="9.140625" style="6"/>
    <col min="5129" max="5129" width="9.7109375" style="6" bestFit="1" customWidth="1"/>
    <col min="5130" max="5376" width="9.140625" style="6"/>
    <col min="5377" max="5377" width="101.140625" style="6" customWidth="1"/>
    <col min="5378" max="5379" width="27.28515625" style="6" customWidth="1"/>
    <col min="5380" max="5380" width="27.5703125" style="6" customWidth="1"/>
    <col min="5381" max="5381" width="26.7109375" style="6" customWidth="1"/>
    <col min="5382" max="5382" width="22.42578125" style="6" customWidth="1"/>
    <col min="5383" max="5383" width="20.7109375" style="6" customWidth="1"/>
    <col min="5384" max="5384" width="9.140625" style="6"/>
    <col min="5385" max="5385" width="9.7109375" style="6" bestFit="1" customWidth="1"/>
    <col min="5386" max="5632" width="9.140625" style="6"/>
    <col min="5633" max="5633" width="101.140625" style="6" customWidth="1"/>
    <col min="5634" max="5635" width="27.28515625" style="6" customWidth="1"/>
    <col min="5636" max="5636" width="27.5703125" style="6" customWidth="1"/>
    <col min="5637" max="5637" width="26.7109375" style="6" customWidth="1"/>
    <col min="5638" max="5638" width="22.42578125" style="6" customWidth="1"/>
    <col min="5639" max="5639" width="20.7109375" style="6" customWidth="1"/>
    <col min="5640" max="5640" width="9.140625" style="6"/>
    <col min="5641" max="5641" width="9.7109375" style="6" bestFit="1" customWidth="1"/>
    <col min="5642" max="5888" width="9.140625" style="6"/>
    <col min="5889" max="5889" width="101.140625" style="6" customWidth="1"/>
    <col min="5890" max="5891" width="27.28515625" style="6" customWidth="1"/>
    <col min="5892" max="5892" width="27.5703125" style="6" customWidth="1"/>
    <col min="5893" max="5893" width="26.7109375" style="6" customWidth="1"/>
    <col min="5894" max="5894" width="22.42578125" style="6" customWidth="1"/>
    <col min="5895" max="5895" width="20.7109375" style="6" customWidth="1"/>
    <col min="5896" max="5896" width="9.140625" style="6"/>
    <col min="5897" max="5897" width="9.7109375" style="6" bestFit="1" customWidth="1"/>
    <col min="5898" max="6144" width="9.140625" style="6"/>
    <col min="6145" max="6145" width="101.140625" style="6" customWidth="1"/>
    <col min="6146" max="6147" width="27.28515625" style="6" customWidth="1"/>
    <col min="6148" max="6148" width="27.5703125" style="6" customWidth="1"/>
    <col min="6149" max="6149" width="26.7109375" style="6" customWidth="1"/>
    <col min="6150" max="6150" width="22.42578125" style="6" customWidth="1"/>
    <col min="6151" max="6151" width="20.7109375" style="6" customWidth="1"/>
    <col min="6152" max="6152" width="9.140625" style="6"/>
    <col min="6153" max="6153" width="9.7109375" style="6" bestFit="1" customWidth="1"/>
    <col min="6154" max="6400" width="9.140625" style="6"/>
    <col min="6401" max="6401" width="101.140625" style="6" customWidth="1"/>
    <col min="6402" max="6403" width="27.28515625" style="6" customWidth="1"/>
    <col min="6404" max="6404" width="27.5703125" style="6" customWidth="1"/>
    <col min="6405" max="6405" width="26.7109375" style="6" customWidth="1"/>
    <col min="6406" max="6406" width="22.42578125" style="6" customWidth="1"/>
    <col min="6407" max="6407" width="20.7109375" style="6" customWidth="1"/>
    <col min="6408" max="6408" width="9.140625" style="6"/>
    <col min="6409" max="6409" width="9.7109375" style="6" bestFit="1" customWidth="1"/>
    <col min="6410" max="6656" width="9.140625" style="6"/>
    <col min="6657" max="6657" width="101.140625" style="6" customWidth="1"/>
    <col min="6658" max="6659" width="27.28515625" style="6" customWidth="1"/>
    <col min="6660" max="6660" width="27.5703125" style="6" customWidth="1"/>
    <col min="6661" max="6661" width="26.7109375" style="6" customWidth="1"/>
    <col min="6662" max="6662" width="22.42578125" style="6" customWidth="1"/>
    <col min="6663" max="6663" width="20.7109375" style="6" customWidth="1"/>
    <col min="6664" max="6664" width="9.140625" style="6"/>
    <col min="6665" max="6665" width="9.7109375" style="6" bestFit="1" customWidth="1"/>
    <col min="6666" max="6912" width="9.140625" style="6"/>
    <col min="6913" max="6913" width="101.140625" style="6" customWidth="1"/>
    <col min="6914" max="6915" width="27.28515625" style="6" customWidth="1"/>
    <col min="6916" max="6916" width="27.5703125" style="6" customWidth="1"/>
    <col min="6917" max="6917" width="26.7109375" style="6" customWidth="1"/>
    <col min="6918" max="6918" width="22.42578125" style="6" customWidth="1"/>
    <col min="6919" max="6919" width="20.7109375" style="6" customWidth="1"/>
    <col min="6920" max="6920" width="9.140625" style="6"/>
    <col min="6921" max="6921" width="9.7109375" style="6" bestFit="1" customWidth="1"/>
    <col min="6922" max="7168" width="9.140625" style="6"/>
    <col min="7169" max="7169" width="101.140625" style="6" customWidth="1"/>
    <col min="7170" max="7171" width="27.28515625" style="6" customWidth="1"/>
    <col min="7172" max="7172" width="27.5703125" style="6" customWidth="1"/>
    <col min="7173" max="7173" width="26.7109375" style="6" customWidth="1"/>
    <col min="7174" max="7174" width="22.42578125" style="6" customWidth="1"/>
    <col min="7175" max="7175" width="20.7109375" style="6" customWidth="1"/>
    <col min="7176" max="7176" width="9.140625" style="6"/>
    <col min="7177" max="7177" width="9.7109375" style="6" bestFit="1" customWidth="1"/>
    <col min="7178" max="7424" width="9.140625" style="6"/>
    <col min="7425" max="7425" width="101.140625" style="6" customWidth="1"/>
    <col min="7426" max="7427" width="27.28515625" style="6" customWidth="1"/>
    <col min="7428" max="7428" width="27.5703125" style="6" customWidth="1"/>
    <col min="7429" max="7429" width="26.7109375" style="6" customWidth="1"/>
    <col min="7430" max="7430" width="22.42578125" style="6" customWidth="1"/>
    <col min="7431" max="7431" width="20.7109375" style="6" customWidth="1"/>
    <col min="7432" max="7432" width="9.140625" style="6"/>
    <col min="7433" max="7433" width="9.7109375" style="6" bestFit="1" customWidth="1"/>
    <col min="7434" max="7680" width="9.140625" style="6"/>
    <col min="7681" max="7681" width="101.140625" style="6" customWidth="1"/>
    <col min="7682" max="7683" width="27.28515625" style="6" customWidth="1"/>
    <col min="7684" max="7684" width="27.5703125" style="6" customWidth="1"/>
    <col min="7685" max="7685" width="26.7109375" style="6" customWidth="1"/>
    <col min="7686" max="7686" width="22.42578125" style="6" customWidth="1"/>
    <col min="7687" max="7687" width="20.7109375" style="6" customWidth="1"/>
    <col min="7688" max="7688" width="9.140625" style="6"/>
    <col min="7689" max="7689" width="9.7109375" style="6" bestFit="1" customWidth="1"/>
    <col min="7690" max="7936" width="9.140625" style="6"/>
    <col min="7937" max="7937" width="101.140625" style="6" customWidth="1"/>
    <col min="7938" max="7939" width="27.28515625" style="6" customWidth="1"/>
    <col min="7940" max="7940" width="27.5703125" style="6" customWidth="1"/>
    <col min="7941" max="7941" width="26.7109375" style="6" customWidth="1"/>
    <col min="7942" max="7942" width="22.42578125" style="6" customWidth="1"/>
    <col min="7943" max="7943" width="20.7109375" style="6" customWidth="1"/>
    <col min="7944" max="7944" width="9.140625" style="6"/>
    <col min="7945" max="7945" width="9.7109375" style="6" bestFit="1" customWidth="1"/>
    <col min="7946" max="8192" width="9.140625" style="6"/>
    <col min="8193" max="8193" width="101.140625" style="6" customWidth="1"/>
    <col min="8194" max="8195" width="27.28515625" style="6" customWidth="1"/>
    <col min="8196" max="8196" width="27.5703125" style="6" customWidth="1"/>
    <col min="8197" max="8197" width="26.7109375" style="6" customWidth="1"/>
    <col min="8198" max="8198" width="22.42578125" style="6" customWidth="1"/>
    <col min="8199" max="8199" width="20.7109375" style="6" customWidth="1"/>
    <col min="8200" max="8200" width="9.140625" style="6"/>
    <col min="8201" max="8201" width="9.7109375" style="6" bestFit="1" customWidth="1"/>
    <col min="8202" max="8448" width="9.140625" style="6"/>
    <col min="8449" max="8449" width="101.140625" style="6" customWidth="1"/>
    <col min="8450" max="8451" width="27.28515625" style="6" customWidth="1"/>
    <col min="8452" max="8452" width="27.5703125" style="6" customWidth="1"/>
    <col min="8453" max="8453" width="26.7109375" style="6" customWidth="1"/>
    <col min="8454" max="8454" width="22.42578125" style="6" customWidth="1"/>
    <col min="8455" max="8455" width="20.7109375" style="6" customWidth="1"/>
    <col min="8456" max="8456" width="9.140625" style="6"/>
    <col min="8457" max="8457" width="9.7109375" style="6" bestFit="1" customWidth="1"/>
    <col min="8458" max="8704" width="9.140625" style="6"/>
    <col min="8705" max="8705" width="101.140625" style="6" customWidth="1"/>
    <col min="8706" max="8707" width="27.28515625" style="6" customWidth="1"/>
    <col min="8708" max="8708" width="27.5703125" style="6" customWidth="1"/>
    <col min="8709" max="8709" width="26.7109375" style="6" customWidth="1"/>
    <col min="8710" max="8710" width="22.42578125" style="6" customWidth="1"/>
    <col min="8711" max="8711" width="20.7109375" style="6" customWidth="1"/>
    <col min="8712" max="8712" width="9.140625" style="6"/>
    <col min="8713" max="8713" width="9.7109375" style="6" bestFit="1" customWidth="1"/>
    <col min="8714" max="8960" width="9.140625" style="6"/>
    <col min="8961" max="8961" width="101.140625" style="6" customWidth="1"/>
    <col min="8962" max="8963" width="27.28515625" style="6" customWidth="1"/>
    <col min="8964" max="8964" width="27.5703125" style="6" customWidth="1"/>
    <col min="8965" max="8965" width="26.7109375" style="6" customWidth="1"/>
    <col min="8966" max="8966" width="22.42578125" style="6" customWidth="1"/>
    <col min="8967" max="8967" width="20.7109375" style="6" customWidth="1"/>
    <col min="8968" max="8968" width="9.140625" style="6"/>
    <col min="8969" max="8969" width="9.7109375" style="6" bestFit="1" customWidth="1"/>
    <col min="8970" max="9216" width="9.140625" style="6"/>
    <col min="9217" max="9217" width="101.140625" style="6" customWidth="1"/>
    <col min="9218" max="9219" width="27.28515625" style="6" customWidth="1"/>
    <col min="9220" max="9220" width="27.5703125" style="6" customWidth="1"/>
    <col min="9221" max="9221" width="26.7109375" style="6" customWidth="1"/>
    <col min="9222" max="9222" width="22.42578125" style="6" customWidth="1"/>
    <col min="9223" max="9223" width="20.7109375" style="6" customWidth="1"/>
    <col min="9224" max="9224" width="9.140625" style="6"/>
    <col min="9225" max="9225" width="9.7109375" style="6" bestFit="1" customWidth="1"/>
    <col min="9226" max="9472" width="9.140625" style="6"/>
    <col min="9473" max="9473" width="101.140625" style="6" customWidth="1"/>
    <col min="9474" max="9475" width="27.28515625" style="6" customWidth="1"/>
    <col min="9476" max="9476" width="27.5703125" style="6" customWidth="1"/>
    <col min="9477" max="9477" width="26.7109375" style="6" customWidth="1"/>
    <col min="9478" max="9478" width="22.42578125" style="6" customWidth="1"/>
    <col min="9479" max="9479" width="20.7109375" style="6" customWidth="1"/>
    <col min="9480" max="9480" width="9.140625" style="6"/>
    <col min="9481" max="9481" width="9.7109375" style="6" bestFit="1" customWidth="1"/>
    <col min="9482" max="9728" width="9.140625" style="6"/>
    <col min="9729" max="9729" width="101.140625" style="6" customWidth="1"/>
    <col min="9730" max="9731" width="27.28515625" style="6" customWidth="1"/>
    <col min="9732" max="9732" width="27.5703125" style="6" customWidth="1"/>
    <col min="9733" max="9733" width="26.7109375" style="6" customWidth="1"/>
    <col min="9734" max="9734" width="22.42578125" style="6" customWidth="1"/>
    <col min="9735" max="9735" width="20.7109375" style="6" customWidth="1"/>
    <col min="9736" max="9736" width="9.140625" style="6"/>
    <col min="9737" max="9737" width="9.7109375" style="6" bestFit="1" customWidth="1"/>
    <col min="9738" max="9984" width="9.140625" style="6"/>
    <col min="9985" max="9985" width="101.140625" style="6" customWidth="1"/>
    <col min="9986" max="9987" width="27.28515625" style="6" customWidth="1"/>
    <col min="9988" max="9988" width="27.5703125" style="6" customWidth="1"/>
    <col min="9989" max="9989" width="26.7109375" style="6" customWidth="1"/>
    <col min="9990" max="9990" width="22.42578125" style="6" customWidth="1"/>
    <col min="9991" max="9991" width="20.7109375" style="6" customWidth="1"/>
    <col min="9992" max="9992" width="9.140625" style="6"/>
    <col min="9993" max="9993" width="9.7109375" style="6" bestFit="1" customWidth="1"/>
    <col min="9994" max="10240" width="9.140625" style="6"/>
    <col min="10241" max="10241" width="101.140625" style="6" customWidth="1"/>
    <col min="10242" max="10243" width="27.28515625" style="6" customWidth="1"/>
    <col min="10244" max="10244" width="27.5703125" style="6" customWidth="1"/>
    <col min="10245" max="10245" width="26.7109375" style="6" customWidth="1"/>
    <col min="10246" max="10246" width="22.42578125" style="6" customWidth="1"/>
    <col min="10247" max="10247" width="20.7109375" style="6" customWidth="1"/>
    <col min="10248" max="10248" width="9.140625" style="6"/>
    <col min="10249" max="10249" width="9.7109375" style="6" bestFit="1" customWidth="1"/>
    <col min="10250" max="10496" width="9.140625" style="6"/>
    <col min="10497" max="10497" width="101.140625" style="6" customWidth="1"/>
    <col min="10498" max="10499" width="27.28515625" style="6" customWidth="1"/>
    <col min="10500" max="10500" width="27.5703125" style="6" customWidth="1"/>
    <col min="10501" max="10501" width="26.7109375" style="6" customWidth="1"/>
    <col min="10502" max="10502" width="22.42578125" style="6" customWidth="1"/>
    <col min="10503" max="10503" width="20.7109375" style="6" customWidth="1"/>
    <col min="10504" max="10504" width="9.140625" style="6"/>
    <col min="10505" max="10505" width="9.7109375" style="6" bestFit="1" customWidth="1"/>
    <col min="10506" max="10752" width="9.140625" style="6"/>
    <col min="10753" max="10753" width="101.140625" style="6" customWidth="1"/>
    <col min="10754" max="10755" width="27.28515625" style="6" customWidth="1"/>
    <col min="10756" max="10756" width="27.5703125" style="6" customWidth="1"/>
    <col min="10757" max="10757" width="26.7109375" style="6" customWidth="1"/>
    <col min="10758" max="10758" width="22.42578125" style="6" customWidth="1"/>
    <col min="10759" max="10759" width="20.7109375" style="6" customWidth="1"/>
    <col min="10760" max="10760" width="9.140625" style="6"/>
    <col min="10761" max="10761" width="9.7109375" style="6" bestFit="1" customWidth="1"/>
    <col min="10762" max="11008" width="9.140625" style="6"/>
    <col min="11009" max="11009" width="101.140625" style="6" customWidth="1"/>
    <col min="11010" max="11011" width="27.28515625" style="6" customWidth="1"/>
    <col min="11012" max="11012" width="27.5703125" style="6" customWidth="1"/>
    <col min="11013" max="11013" width="26.7109375" style="6" customWidth="1"/>
    <col min="11014" max="11014" width="22.42578125" style="6" customWidth="1"/>
    <col min="11015" max="11015" width="20.7109375" style="6" customWidth="1"/>
    <col min="11016" max="11016" width="9.140625" style="6"/>
    <col min="11017" max="11017" width="9.7109375" style="6" bestFit="1" customWidth="1"/>
    <col min="11018" max="11264" width="9.140625" style="6"/>
    <col min="11265" max="11265" width="101.140625" style="6" customWidth="1"/>
    <col min="11266" max="11267" width="27.28515625" style="6" customWidth="1"/>
    <col min="11268" max="11268" width="27.5703125" style="6" customWidth="1"/>
    <col min="11269" max="11269" width="26.7109375" style="6" customWidth="1"/>
    <col min="11270" max="11270" width="22.42578125" style="6" customWidth="1"/>
    <col min="11271" max="11271" width="20.7109375" style="6" customWidth="1"/>
    <col min="11272" max="11272" width="9.140625" style="6"/>
    <col min="11273" max="11273" width="9.7109375" style="6" bestFit="1" customWidth="1"/>
    <col min="11274" max="11520" width="9.140625" style="6"/>
    <col min="11521" max="11521" width="101.140625" style="6" customWidth="1"/>
    <col min="11522" max="11523" width="27.28515625" style="6" customWidth="1"/>
    <col min="11524" max="11524" width="27.5703125" style="6" customWidth="1"/>
    <col min="11525" max="11525" width="26.7109375" style="6" customWidth="1"/>
    <col min="11526" max="11526" width="22.42578125" style="6" customWidth="1"/>
    <col min="11527" max="11527" width="20.7109375" style="6" customWidth="1"/>
    <col min="11528" max="11528" width="9.140625" style="6"/>
    <col min="11529" max="11529" width="9.7109375" style="6" bestFit="1" customWidth="1"/>
    <col min="11530" max="11776" width="9.140625" style="6"/>
    <col min="11777" max="11777" width="101.140625" style="6" customWidth="1"/>
    <col min="11778" max="11779" width="27.28515625" style="6" customWidth="1"/>
    <col min="11780" max="11780" width="27.5703125" style="6" customWidth="1"/>
    <col min="11781" max="11781" width="26.7109375" style="6" customWidth="1"/>
    <col min="11782" max="11782" width="22.42578125" style="6" customWidth="1"/>
    <col min="11783" max="11783" width="20.7109375" style="6" customWidth="1"/>
    <col min="11784" max="11784" width="9.140625" style="6"/>
    <col min="11785" max="11785" width="9.7109375" style="6" bestFit="1" customWidth="1"/>
    <col min="11786" max="12032" width="9.140625" style="6"/>
    <col min="12033" max="12033" width="101.140625" style="6" customWidth="1"/>
    <col min="12034" max="12035" width="27.28515625" style="6" customWidth="1"/>
    <col min="12036" max="12036" width="27.5703125" style="6" customWidth="1"/>
    <col min="12037" max="12037" width="26.7109375" style="6" customWidth="1"/>
    <col min="12038" max="12038" width="22.42578125" style="6" customWidth="1"/>
    <col min="12039" max="12039" width="20.7109375" style="6" customWidth="1"/>
    <col min="12040" max="12040" width="9.140625" style="6"/>
    <col min="12041" max="12041" width="9.7109375" style="6" bestFit="1" customWidth="1"/>
    <col min="12042" max="12288" width="9.140625" style="6"/>
    <col min="12289" max="12289" width="101.140625" style="6" customWidth="1"/>
    <col min="12290" max="12291" width="27.28515625" style="6" customWidth="1"/>
    <col min="12292" max="12292" width="27.5703125" style="6" customWidth="1"/>
    <col min="12293" max="12293" width="26.7109375" style="6" customWidth="1"/>
    <col min="12294" max="12294" width="22.42578125" style="6" customWidth="1"/>
    <col min="12295" max="12295" width="20.7109375" style="6" customWidth="1"/>
    <col min="12296" max="12296" width="9.140625" style="6"/>
    <col min="12297" max="12297" width="9.7109375" style="6" bestFit="1" customWidth="1"/>
    <col min="12298" max="12544" width="9.140625" style="6"/>
    <col min="12545" max="12545" width="101.140625" style="6" customWidth="1"/>
    <col min="12546" max="12547" width="27.28515625" style="6" customWidth="1"/>
    <col min="12548" max="12548" width="27.5703125" style="6" customWidth="1"/>
    <col min="12549" max="12549" width="26.7109375" style="6" customWidth="1"/>
    <col min="12550" max="12550" width="22.42578125" style="6" customWidth="1"/>
    <col min="12551" max="12551" width="20.7109375" style="6" customWidth="1"/>
    <col min="12552" max="12552" width="9.140625" style="6"/>
    <col min="12553" max="12553" width="9.7109375" style="6" bestFit="1" customWidth="1"/>
    <col min="12554" max="12800" width="9.140625" style="6"/>
    <col min="12801" max="12801" width="101.140625" style="6" customWidth="1"/>
    <col min="12802" max="12803" width="27.28515625" style="6" customWidth="1"/>
    <col min="12804" max="12804" width="27.5703125" style="6" customWidth="1"/>
    <col min="12805" max="12805" width="26.7109375" style="6" customWidth="1"/>
    <col min="12806" max="12806" width="22.42578125" style="6" customWidth="1"/>
    <col min="12807" max="12807" width="20.7109375" style="6" customWidth="1"/>
    <col min="12808" max="12808" width="9.140625" style="6"/>
    <col min="12809" max="12809" width="9.7109375" style="6" bestFit="1" customWidth="1"/>
    <col min="12810" max="13056" width="9.140625" style="6"/>
    <col min="13057" max="13057" width="101.140625" style="6" customWidth="1"/>
    <col min="13058" max="13059" width="27.28515625" style="6" customWidth="1"/>
    <col min="13060" max="13060" width="27.5703125" style="6" customWidth="1"/>
    <col min="13061" max="13061" width="26.7109375" style="6" customWidth="1"/>
    <col min="13062" max="13062" width="22.42578125" style="6" customWidth="1"/>
    <col min="13063" max="13063" width="20.7109375" style="6" customWidth="1"/>
    <col min="13064" max="13064" width="9.140625" style="6"/>
    <col min="13065" max="13065" width="9.7109375" style="6" bestFit="1" customWidth="1"/>
    <col min="13066" max="13312" width="9.140625" style="6"/>
    <col min="13313" max="13313" width="101.140625" style="6" customWidth="1"/>
    <col min="13314" max="13315" width="27.28515625" style="6" customWidth="1"/>
    <col min="13316" max="13316" width="27.5703125" style="6" customWidth="1"/>
    <col min="13317" max="13317" width="26.7109375" style="6" customWidth="1"/>
    <col min="13318" max="13318" width="22.42578125" style="6" customWidth="1"/>
    <col min="13319" max="13319" width="20.7109375" style="6" customWidth="1"/>
    <col min="13320" max="13320" width="9.140625" style="6"/>
    <col min="13321" max="13321" width="9.7109375" style="6" bestFit="1" customWidth="1"/>
    <col min="13322" max="13568" width="9.140625" style="6"/>
    <col min="13569" max="13569" width="101.140625" style="6" customWidth="1"/>
    <col min="13570" max="13571" width="27.28515625" style="6" customWidth="1"/>
    <col min="13572" max="13572" width="27.5703125" style="6" customWidth="1"/>
    <col min="13573" max="13573" width="26.7109375" style="6" customWidth="1"/>
    <col min="13574" max="13574" width="22.42578125" style="6" customWidth="1"/>
    <col min="13575" max="13575" width="20.7109375" style="6" customWidth="1"/>
    <col min="13576" max="13576" width="9.140625" style="6"/>
    <col min="13577" max="13577" width="9.7109375" style="6" bestFit="1" customWidth="1"/>
    <col min="13578" max="13824" width="9.140625" style="6"/>
    <col min="13825" max="13825" width="101.140625" style="6" customWidth="1"/>
    <col min="13826" max="13827" width="27.28515625" style="6" customWidth="1"/>
    <col min="13828" max="13828" width="27.5703125" style="6" customWidth="1"/>
    <col min="13829" max="13829" width="26.7109375" style="6" customWidth="1"/>
    <col min="13830" max="13830" width="22.42578125" style="6" customWidth="1"/>
    <col min="13831" max="13831" width="20.7109375" style="6" customWidth="1"/>
    <col min="13832" max="13832" width="9.140625" style="6"/>
    <col min="13833" max="13833" width="9.7109375" style="6" bestFit="1" customWidth="1"/>
    <col min="13834" max="14080" width="9.140625" style="6"/>
    <col min="14081" max="14081" width="101.140625" style="6" customWidth="1"/>
    <col min="14082" max="14083" width="27.28515625" style="6" customWidth="1"/>
    <col min="14084" max="14084" width="27.5703125" style="6" customWidth="1"/>
    <col min="14085" max="14085" width="26.7109375" style="6" customWidth="1"/>
    <col min="14086" max="14086" width="22.42578125" style="6" customWidth="1"/>
    <col min="14087" max="14087" width="20.7109375" style="6" customWidth="1"/>
    <col min="14088" max="14088" width="9.140625" style="6"/>
    <col min="14089" max="14089" width="9.7109375" style="6" bestFit="1" customWidth="1"/>
    <col min="14090" max="14336" width="9.140625" style="6"/>
    <col min="14337" max="14337" width="101.140625" style="6" customWidth="1"/>
    <col min="14338" max="14339" width="27.28515625" style="6" customWidth="1"/>
    <col min="14340" max="14340" width="27.5703125" style="6" customWidth="1"/>
    <col min="14341" max="14341" width="26.7109375" style="6" customWidth="1"/>
    <col min="14342" max="14342" width="22.42578125" style="6" customWidth="1"/>
    <col min="14343" max="14343" width="20.7109375" style="6" customWidth="1"/>
    <col min="14344" max="14344" width="9.140625" style="6"/>
    <col min="14345" max="14345" width="9.7109375" style="6" bestFit="1" customWidth="1"/>
    <col min="14346" max="14592" width="9.140625" style="6"/>
    <col min="14593" max="14593" width="101.140625" style="6" customWidth="1"/>
    <col min="14594" max="14595" width="27.28515625" style="6" customWidth="1"/>
    <col min="14596" max="14596" width="27.5703125" style="6" customWidth="1"/>
    <col min="14597" max="14597" width="26.7109375" style="6" customWidth="1"/>
    <col min="14598" max="14598" width="22.42578125" style="6" customWidth="1"/>
    <col min="14599" max="14599" width="20.7109375" style="6" customWidth="1"/>
    <col min="14600" max="14600" width="9.140625" style="6"/>
    <col min="14601" max="14601" width="9.7109375" style="6" bestFit="1" customWidth="1"/>
    <col min="14602" max="14848" width="9.140625" style="6"/>
    <col min="14849" max="14849" width="101.140625" style="6" customWidth="1"/>
    <col min="14850" max="14851" width="27.28515625" style="6" customWidth="1"/>
    <col min="14852" max="14852" width="27.5703125" style="6" customWidth="1"/>
    <col min="14853" max="14853" width="26.7109375" style="6" customWidth="1"/>
    <col min="14854" max="14854" width="22.42578125" style="6" customWidth="1"/>
    <col min="14855" max="14855" width="20.7109375" style="6" customWidth="1"/>
    <col min="14856" max="14856" width="9.140625" style="6"/>
    <col min="14857" max="14857" width="9.7109375" style="6" bestFit="1" customWidth="1"/>
    <col min="14858" max="15104" width="9.140625" style="6"/>
    <col min="15105" max="15105" width="101.140625" style="6" customWidth="1"/>
    <col min="15106" max="15107" width="27.28515625" style="6" customWidth="1"/>
    <col min="15108" max="15108" width="27.5703125" style="6" customWidth="1"/>
    <col min="15109" max="15109" width="26.7109375" style="6" customWidth="1"/>
    <col min="15110" max="15110" width="22.42578125" style="6" customWidth="1"/>
    <col min="15111" max="15111" width="20.7109375" style="6" customWidth="1"/>
    <col min="15112" max="15112" width="9.140625" style="6"/>
    <col min="15113" max="15113" width="9.7109375" style="6" bestFit="1" customWidth="1"/>
    <col min="15114" max="15360" width="9.140625" style="6"/>
    <col min="15361" max="15361" width="101.140625" style="6" customWidth="1"/>
    <col min="15362" max="15363" width="27.28515625" style="6" customWidth="1"/>
    <col min="15364" max="15364" width="27.5703125" style="6" customWidth="1"/>
    <col min="15365" max="15365" width="26.7109375" style="6" customWidth="1"/>
    <col min="15366" max="15366" width="22.42578125" style="6" customWidth="1"/>
    <col min="15367" max="15367" width="20.7109375" style="6" customWidth="1"/>
    <col min="15368" max="15368" width="9.140625" style="6"/>
    <col min="15369" max="15369" width="9.7109375" style="6" bestFit="1" customWidth="1"/>
    <col min="15370" max="15616" width="9.140625" style="6"/>
    <col min="15617" max="15617" width="101.140625" style="6" customWidth="1"/>
    <col min="15618" max="15619" width="27.28515625" style="6" customWidth="1"/>
    <col min="15620" max="15620" width="27.5703125" style="6" customWidth="1"/>
    <col min="15621" max="15621" width="26.7109375" style="6" customWidth="1"/>
    <col min="15622" max="15622" width="22.42578125" style="6" customWidth="1"/>
    <col min="15623" max="15623" width="20.7109375" style="6" customWidth="1"/>
    <col min="15624" max="15624" width="9.140625" style="6"/>
    <col min="15625" max="15625" width="9.7109375" style="6" bestFit="1" customWidth="1"/>
    <col min="15626" max="15872" width="9.140625" style="6"/>
    <col min="15873" max="15873" width="101.140625" style="6" customWidth="1"/>
    <col min="15874" max="15875" width="27.28515625" style="6" customWidth="1"/>
    <col min="15876" max="15876" width="27.5703125" style="6" customWidth="1"/>
    <col min="15877" max="15877" width="26.7109375" style="6" customWidth="1"/>
    <col min="15878" max="15878" width="22.42578125" style="6" customWidth="1"/>
    <col min="15879" max="15879" width="20.7109375" style="6" customWidth="1"/>
    <col min="15880" max="15880" width="9.140625" style="6"/>
    <col min="15881" max="15881" width="9.7109375" style="6" bestFit="1" customWidth="1"/>
    <col min="15882" max="16128" width="9.140625" style="6"/>
    <col min="16129" max="16129" width="101.140625" style="6" customWidth="1"/>
    <col min="16130" max="16131" width="27.28515625" style="6" customWidth="1"/>
    <col min="16132" max="16132" width="27.5703125" style="6" customWidth="1"/>
    <col min="16133" max="16133" width="26.7109375" style="6" customWidth="1"/>
    <col min="16134" max="16134" width="22.42578125" style="6" customWidth="1"/>
    <col min="16135" max="16135" width="20.7109375" style="6" customWidth="1"/>
    <col min="16136" max="16136" width="9.140625" style="6"/>
    <col min="16137" max="16137" width="9.7109375" style="6" bestFit="1" customWidth="1"/>
    <col min="16138" max="16384" width="9.140625" style="6"/>
  </cols>
  <sheetData>
    <row r="1" spans="1:8" s="3" customFormat="1" ht="20.25">
      <c r="A1" s="2"/>
      <c r="B1" s="2"/>
      <c r="C1" s="2"/>
      <c r="D1" s="2"/>
      <c r="F1" s="2"/>
      <c r="G1" s="2"/>
      <c r="H1" s="1"/>
    </row>
    <row r="2" spans="1:8" s="3" customFormat="1" ht="20.25">
      <c r="A2" s="2"/>
      <c r="B2" s="2"/>
      <c r="C2" s="2"/>
      <c r="D2" s="2"/>
      <c r="G2" s="2" t="s">
        <v>183</v>
      </c>
      <c r="H2" s="1"/>
    </row>
    <row r="3" spans="1:8" s="3" customFormat="1" ht="20.25">
      <c r="A3" s="4"/>
      <c r="B3" s="6"/>
      <c r="C3" s="141" t="s">
        <v>146</v>
      </c>
      <c r="D3" s="141"/>
      <c r="E3" s="141"/>
      <c r="F3" s="141"/>
      <c r="G3" s="141"/>
      <c r="H3" s="5"/>
    </row>
    <row r="4" spans="1:8" s="3" customFormat="1" ht="20.25">
      <c r="A4" s="4"/>
      <c r="B4" s="52"/>
      <c r="C4" s="141" t="s">
        <v>147</v>
      </c>
      <c r="D4" s="141"/>
      <c r="E4" s="141"/>
      <c r="F4" s="141"/>
      <c r="G4" s="103"/>
      <c r="H4" s="1"/>
    </row>
    <row r="5" spans="1:8" s="3" customFormat="1" ht="20.25">
      <c r="A5" s="6"/>
      <c r="B5" s="4"/>
      <c r="C5" s="4"/>
      <c r="D5" s="4"/>
      <c r="E5" s="4"/>
      <c r="F5" s="4"/>
      <c r="G5" s="4"/>
      <c r="H5" s="5"/>
    </row>
    <row r="6" spans="1:8" s="3" customFormat="1" ht="20.25">
      <c r="A6" s="6"/>
      <c r="B6" s="4"/>
      <c r="C6" s="4"/>
      <c r="D6" s="4"/>
      <c r="E6" s="141" t="s">
        <v>148</v>
      </c>
      <c r="F6" s="141"/>
      <c r="G6" s="4"/>
      <c r="H6" s="1"/>
    </row>
    <row r="7" spans="1:8" s="3" customFormat="1" ht="20.25">
      <c r="A7" s="6"/>
      <c r="B7" s="4"/>
      <c r="C7" s="4"/>
      <c r="D7" s="4"/>
      <c r="E7" s="109"/>
      <c r="F7" s="109"/>
      <c r="G7" s="4"/>
      <c r="H7" s="1"/>
    </row>
    <row r="8" spans="1:8">
      <c r="A8" s="7"/>
      <c r="B8" s="133"/>
      <c r="C8" s="133"/>
      <c r="D8" s="52"/>
      <c r="E8" s="7" t="s">
        <v>149</v>
      </c>
      <c r="F8" s="104" t="s">
        <v>17</v>
      </c>
      <c r="G8" s="103"/>
    </row>
    <row r="9" spans="1:8">
      <c r="A9" s="7" t="s">
        <v>150</v>
      </c>
      <c r="B9" s="133" t="s">
        <v>19</v>
      </c>
      <c r="C9" s="133"/>
      <c r="D9" s="52"/>
      <c r="E9" s="7" t="s">
        <v>20</v>
      </c>
      <c r="F9" s="30">
        <v>35126731</v>
      </c>
      <c r="G9" s="4"/>
    </row>
    <row r="10" spans="1:8">
      <c r="A10" s="7" t="s">
        <v>21</v>
      </c>
      <c r="B10" s="133" t="s">
        <v>22</v>
      </c>
      <c r="C10" s="133"/>
      <c r="D10" s="52"/>
      <c r="E10" s="7" t="s">
        <v>23</v>
      </c>
      <c r="F10" s="31">
        <v>150</v>
      </c>
      <c r="G10" s="4"/>
    </row>
    <row r="11" spans="1:8">
      <c r="A11" s="7" t="s">
        <v>24</v>
      </c>
      <c r="B11" s="133" t="s">
        <v>151</v>
      </c>
      <c r="C11" s="133"/>
      <c r="D11" s="52"/>
      <c r="E11" s="7" t="s">
        <v>26</v>
      </c>
      <c r="F11" s="31">
        <v>6125510100</v>
      </c>
      <c r="G11" s="4"/>
    </row>
    <row r="12" spans="1:8">
      <c r="A12" s="7" t="s">
        <v>152</v>
      </c>
      <c r="B12" s="133" t="s">
        <v>28</v>
      </c>
      <c r="C12" s="133"/>
      <c r="D12" s="52"/>
      <c r="E12" s="7" t="s">
        <v>29</v>
      </c>
      <c r="F12" s="30"/>
      <c r="G12" s="4"/>
    </row>
    <row r="13" spans="1:8">
      <c r="A13" s="7" t="s">
        <v>30</v>
      </c>
      <c r="B13" s="133"/>
      <c r="C13" s="133"/>
      <c r="D13" s="52"/>
      <c r="E13" s="7" t="s">
        <v>31</v>
      </c>
      <c r="F13" s="31"/>
      <c r="G13" s="4"/>
    </row>
    <row r="14" spans="1:8">
      <c r="A14" s="7" t="s">
        <v>32</v>
      </c>
      <c r="B14" s="133" t="s">
        <v>153</v>
      </c>
      <c r="C14" s="133"/>
      <c r="D14" s="52"/>
      <c r="E14" s="7" t="s">
        <v>154</v>
      </c>
      <c r="F14" s="31" t="s">
        <v>35</v>
      </c>
      <c r="G14" s="4"/>
    </row>
    <row r="15" spans="1:8">
      <c r="A15" s="7" t="s">
        <v>155</v>
      </c>
      <c r="B15" s="133" t="s">
        <v>156</v>
      </c>
      <c r="C15" s="133"/>
      <c r="D15" s="10"/>
      <c r="E15" s="4"/>
      <c r="F15" s="4"/>
      <c r="G15" s="4"/>
    </row>
    <row r="16" spans="1:8">
      <c r="A16" s="7" t="s">
        <v>38</v>
      </c>
      <c r="B16" s="133" t="s">
        <v>157</v>
      </c>
      <c r="C16" s="133"/>
      <c r="D16" s="10"/>
      <c r="E16" s="4"/>
      <c r="F16" s="4"/>
      <c r="G16" s="4"/>
    </row>
    <row r="17" spans="1:9">
      <c r="A17" s="7" t="s">
        <v>158</v>
      </c>
      <c r="B17" s="133">
        <v>18</v>
      </c>
      <c r="C17" s="133"/>
      <c r="D17" s="10"/>
      <c r="E17" s="4"/>
      <c r="F17" s="4"/>
      <c r="G17" s="4"/>
    </row>
    <row r="18" spans="1:9">
      <c r="A18" s="7" t="s">
        <v>159</v>
      </c>
      <c r="B18" s="133" t="s">
        <v>160</v>
      </c>
      <c r="C18" s="133"/>
      <c r="D18" s="10"/>
      <c r="E18" s="4"/>
      <c r="F18" s="4"/>
      <c r="G18" s="4"/>
    </row>
    <row r="19" spans="1:9">
      <c r="A19" s="7" t="s">
        <v>45</v>
      </c>
      <c r="B19" s="133" t="s">
        <v>46</v>
      </c>
      <c r="C19" s="133"/>
      <c r="D19" s="10"/>
      <c r="E19" s="4"/>
      <c r="F19" s="4"/>
      <c r="G19" s="4"/>
    </row>
    <row r="20" spans="1:9">
      <c r="A20" s="7" t="s">
        <v>161</v>
      </c>
      <c r="B20" s="133" t="s">
        <v>48</v>
      </c>
      <c r="C20" s="133"/>
      <c r="D20" s="52"/>
      <c r="E20" s="4"/>
      <c r="F20" s="4"/>
      <c r="G20" s="4"/>
    </row>
    <row r="21" spans="1:9" ht="20.25">
      <c r="A21" s="8"/>
      <c r="B21" s="134"/>
      <c r="C21" s="134"/>
      <c r="D21" s="134"/>
      <c r="E21" s="135"/>
      <c r="F21" s="136"/>
      <c r="G21" s="105"/>
    </row>
    <row r="22" spans="1:9">
      <c r="D22" s="46"/>
      <c r="F22" s="6"/>
    </row>
    <row r="23" spans="1:9">
      <c r="A23" s="137" t="s">
        <v>182</v>
      </c>
      <c r="B23" s="137"/>
      <c r="C23" s="137"/>
      <c r="D23" s="137"/>
      <c r="E23" s="137"/>
      <c r="F23" s="137"/>
      <c r="G23" s="137"/>
    </row>
    <row r="24" spans="1:9">
      <c r="A24" s="9"/>
      <c r="B24" s="10"/>
      <c r="C24" s="9"/>
      <c r="D24" s="9"/>
      <c r="E24" s="9"/>
      <c r="F24" s="9"/>
      <c r="G24" s="9"/>
    </row>
    <row r="25" spans="1:9">
      <c r="A25" s="138" t="s">
        <v>49</v>
      </c>
      <c r="B25" s="127" t="s">
        <v>50</v>
      </c>
      <c r="C25" s="139" t="s">
        <v>162</v>
      </c>
      <c r="D25" s="140"/>
      <c r="E25" s="127" t="s">
        <v>181</v>
      </c>
      <c r="F25" s="127"/>
      <c r="G25" s="127"/>
    </row>
    <row r="26" spans="1:9">
      <c r="A26" s="138"/>
      <c r="B26" s="127"/>
      <c r="C26" s="31" t="s">
        <v>176</v>
      </c>
      <c r="D26" s="31" t="s">
        <v>177</v>
      </c>
      <c r="E26" s="11" t="s">
        <v>163</v>
      </c>
      <c r="F26" s="11" t="s">
        <v>164</v>
      </c>
      <c r="G26" s="11" t="s">
        <v>165</v>
      </c>
    </row>
    <row r="27" spans="1:9">
      <c r="A27" s="33">
        <v>1</v>
      </c>
      <c r="B27" s="31">
        <v>2</v>
      </c>
      <c r="C27" s="31">
        <v>3</v>
      </c>
      <c r="D27" s="31">
        <v>4</v>
      </c>
      <c r="E27" s="31">
        <v>7</v>
      </c>
      <c r="F27" s="31">
        <v>8</v>
      </c>
      <c r="G27" s="31">
        <v>9</v>
      </c>
    </row>
    <row r="28" spans="1:9">
      <c r="A28" s="128" t="s">
        <v>179</v>
      </c>
      <c r="B28" s="128"/>
      <c r="C28" s="128"/>
      <c r="D28" s="128"/>
      <c r="E28" s="128"/>
      <c r="F28" s="128"/>
      <c r="G28" s="128"/>
    </row>
    <row r="29" spans="1:9" s="17" customFormat="1" ht="37.5">
      <c r="A29" s="12" t="s">
        <v>57</v>
      </c>
      <c r="B29" s="13">
        <v>1010</v>
      </c>
      <c r="C29" s="15">
        <f>C30+C31</f>
        <v>440.40000000000003</v>
      </c>
      <c r="D29" s="14">
        <v>841</v>
      </c>
      <c r="E29" s="14">
        <f>E31+E30</f>
        <v>841.72</v>
      </c>
      <c r="F29" s="15">
        <f>F31+F30</f>
        <v>841</v>
      </c>
      <c r="G29" s="14">
        <f>F29/E29*100</f>
        <v>99.914460865846124</v>
      </c>
      <c r="H29" s="16"/>
      <c r="I29" s="16"/>
    </row>
    <row r="30" spans="1:9" s="17" customFormat="1">
      <c r="A30" s="18" t="s">
        <v>58</v>
      </c>
      <c r="B30" s="13">
        <v>1011</v>
      </c>
      <c r="C30" s="14">
        <v>439.3</v>
      </c>
      <c r="D30" s="14">
        <v>841</v>
      </c>
      <c r="E30" s="14">
        <v>841</v>
      </c>
      <c r="F30" s="14">
        <v>841</v>
      </c>
      <c r="G30" s="14">
        <f>F30/E30*100</f>
        <v>100</v>
      </c>
      <c r="H30" s="16"/>
      <c r="I30" s="16"/>
    </row>
    <row r="31" spans="1:9" s="17" customFormat="1">
      <c r="A31" s="21" t="s">
        <v>59</v>
      </c>
      <c r="B31" s="33">
        <v>1012</v>
      </c>
      <c r="C31" s="19">
        <v>1.1000000000000001</v>
      </c>
      <c r="D31" s="19">
        <v>0</v>
      </c>
      <c r="E31" s="14">
        <v>0.72</v>
      </c>
      <c r="F31" s="15"/>
      <c r="G31" s="14"/>
      <c r="H31" s="16"/>
      <c r="I31" s="16"/>
    </row>
    <row r="32" spans="1:9" s="17" customFormat="1">
      <c r="A32" s="21" t="s">
        <v>60</v>
      </c>
      <c r="B32" s="33">
        <v>1013</v>
      </c>
      <c r="C32" s="19"/>
      <c r="D32" s="19"/>
      <c r="E32" s="14"/>
      <c r="F32" s="14"/>
      <c r="G32" s="14"/>
      <c r="H32" s="16"/>
      <c r="I32" s="16"/>
    </row>
    <row r="33" spans="1:9" s="17" customFormat="1">
      <c r="A33" s="21" t="s">
        <v>61</v>
      </c>
      <c r="B33" s="33">
        <v>1020</v>
      </c>
      <c r="C33" s="19"/>
      <c r="D33" s="19"/>
      <c r="E33" s="14"/>
      <c r="F33" s="14"/>
      <c r="G33" s="14"/>
      <c r="H33" s="16"/>
      <c r="I33" s="16"/>
    </row>
    <row r="34" spans="1:9" s="17" customFormat="1">
      <c r="A34" s="21" t="s">
        <v>62</v>
      </c>
      <c r="B34" s="33">
        <v>1030</v>
      </c>
      <c r="C34" s="15">
        <v>3062.2</v>
      </c>
      <c r="D34" s="15">
        <f>D35+D39+D42</f>
        <v>3111.0600000000004</v>
      </c>
      <c r="E34" s="15">
        <f>E35+E39+E42</f>
        <v>3295.5</v>
      </c>
      <c r="F34" s="15">
        <f>F35+F39+F42</f>
        <v>3111.0600000000004</v>
      </c>
      <c r="G34" s="14">
        <f>F34/E34*100</f>
        <v>94.403277196176617</v>
      </c>
      <c r="H34" s="16"/>
      <c r="I34" s="16"/>
    </row>
    <row r="35" spans="1:9" s="17" customFormat="1" ht="37.5">
      <c r="A35" s="21" t="s">
        <v>63</v>
      </c>
      <c r="B35" s="33">
        <v>1031</v>
      </c>
      <c r="C35" s="14">
        <v>35.6</v>
      </c>
      <c r="D35" s="19">
        <v>57.8</v>
      </c>
      <c r="E35" s="19">
        <v>85</v>
      </c>
      <c r="F35" s="15">
        <v>57.8</v>
      </c>
      <c r="G35" s="14">
        <f>F35/E35*100</f>
        <v>68</v>
      </c>
      <c r="H35" s="16"/>
      <c r="I35" s="16"/>
    </row>
    <row r="36" spans="1:9" s="17" customFormat="1">
      <c r="A36" s="21"/>
      <c r="B36" s="33"/>
      <c r="C36" s="14"/>
      <c r="D36" s="19"/>
      <c r="E36" s="19"/>
      <c r="F36" s="14"/>
      <c r="G36" s="14"/>
      <c r="H36" s="16"/>
      <c r="I36" s="16"/>
    </row>
    <row r="37" spans="1:9" s="17" customFormat="1">
      <c r="A37" s="21"/>
      <c r="B37" s="33"/>
      <c r="C37" s="14"/>
      <c r="D37" s="19"/>
      <c r="E37" s="19"/>
      <c r="F37" s="14"/>
      <c r="G37" s="14"/>
      <c r="H37" s="16"/>
      <c r="I37" s="16"/>
    </row>
    <row r="38" spans="1:9" s="17" customFormat="1">
      <c r="A38" s="21" t="s">
        <v>64</v>
      </c>
      <c r="B38" s="33">
        <v>1032</v>
      </c>
      <c r="C38" s="14"/>
      <c r="D38" s="19"/>
      <c r="E38" s="19"/>
      <c r="F38" s="14"/>
      <c r="G38" s="14"/>
      <c r="H38" s="16"/>
      <c r="I38" s="16"/>
    </row>
    <row r="39" spans="1:9" s="17" customFormat="1">
      <c r="A39" s="21" t="s">
        <v>166</v>
      </c>
      <c r="B39" s="33">
        <v>1033</v>
      </c>
      <c r="C39" s="14">
        <v>483.4</v>
      </c>
      <c r="D39" s="19">
        <v>563.23</v>
      </c>
      <c r="E39" s="19">
        <v>580.5</v>
      </c>
      <c r="F39" s="14">
        <v>563.23</v>
      </c>
      <c r="G39" s="14">
        <f>F39/E39*100</f>
        <v>97.024978466838945</v>
      </c>
      <c r="H39" s="16"/>
      <c r="I39" s="16"/>
    </row>
    <row r="40" spans="1:9" s="17" customFormat="1" ht="37.5">
      <c r="A40" s="21" t="s">
        <v>66</v>
      </c>
      <c r="B40" s="33">
        <v>1034</v>
      </c>
      <c r="C40" s="14"/>
      <c r="D40" s="19"/>
      <c r="E40" s="19"/>
      <c r="F40" s="14"/>
      <c r="G40" s="14"/>
      <c r="H40" s="16"/>
      <c r="I40" s="16"/>
    </row>
    <row r="41" spans="1:9" s="17" customFormat="1">
      <c r="A41" s="21" t="s">
        <v>67</v>
      </c>
      <c r="B41" s="33">
        <v>1035</v>
      </c>
      <c r="C41" s="14"/>
      <c r="D41" s="19"/>
      <c r="E41" s="19"/>
      <c r="F41" s="14"/>
      <c r="G41" s="14"/>
      <c r="H41" s="16"/>
      <c r="I41" s="16"/>
    </row>
    <row r="42" spans="1:9" s="17" customFormat="1">
      <c r="A42" s="21" t="s">
        <v>68</v>
      </c>
      <c r="B42" s="33">
        <v>1036</v>
      </c>
      <c r="C42" s="14">
        <v>6543.2</v>
      </c>
      <c r="D42" s="106">
        <v>2490.0300000000002</v>
      </c>
      <c r="E42" s="19">
        <v>2630</v>
      </c>
      <c r="F42" s="19">
        <v>2490.0300000000002</v>
      </c>
      <c r="G42" s="14">
        <f>F42/E42*100</f>
        <v>94.677946768060835</v>
      </c>
      <c r="H42" s="16"/>
      <c r="I42" s="16"/>
    </row>
    <row r="43" spans="1:9" s="17" customFormat="1">
      <c r="A43" s="22" t="s">
        <v>69</v>
      </c>
      <c r="B43" s="33">
        <v>1040</v>
      </c>
      <c r="C43" s="19"/>
      <c r="D43" s="19"/>
      <c r="E43" s="19"/>
      <c r="F43" s="19"/>
      <c r="G43" s="14"/>
      <c r="H43" s="16"/>
      <c r="I43" s="16"/>
    </row>
    <row r="44" spans="1:9">
      <c r="A44" s="128" t="s">
        <v>70</v>
      </c>
      <c r="B44" s="128"/>
      <c r="C44" s="128"/>
      <c r="D44" s="128"/>
      <c r="E44" s="128"/>
      <c r="F44" s="128"/>
      <c r="G44" s="128"/>
      <c r="H44" s="23"/>
      <c r="I44" s="23"/>
    </row>
    <row r="45" spans="1:9">
      <c r="A45" s="12" t="s">
        <v>71</v>
      </c>
      <c r="B45" s="33">
        <v>1050</v>
      </c>
      <c r="C45" s="14">
        <v>2401.44</v>
      </c>
      <c r="D45" s="14">
        <v>2212.34</v>
      </c>
      <c r="E45" s="14">
        <v>2305</v>
      </c>
      <c r="F45" s="14">
        <v>2212.34</v>
      </c>
      <c r="G45" s="14">
        <f>F45/E45*100</f>
        <v>95.980043383947944</v>
      </c>
      <c r="H45" s="23"/>
      <c r="I45" s="23"/>
    </row>
    <row r="46" spans="1:9">
      <c r="A46" s="12" t="s">
        <v>72</v>
      </c>
      <c r="B46" s="33">
        <v>1060</v>
      </c>
      <c r="C46" s="14">
        <v>519.24</v>
      </c>
      <c r="D46" s="14">
        <v>560.01</v>
      </c>
      <c r="E46" s="14">
        <v>584.4</v>
      </c>
      <c r="F46" s="14">
        <v>560.01</v>
      </c>
      <c r="G46" s="14">
        <f>F46/E46*100</f>
        <v>95.82648870636551</v>
      </c>
      <c r="H46" s="23"/>
      <c r="I46" s="23"/>
    </row>
    <row r="47" spans="1:9">
      <c r="A47" s="12" t="s">
        <v>73</v>
      </c>
      <c r="B47" s="33">
        <v>1070</v>
      </c>
      <c r="C47" s="14">
        <v>748.54</v>
      </c>
      <c r="D47" s="14">
        <v>1007.85</v>
      </c>
      <c r="E47" s="14">
        <v>896</v>
      </c>
      <c r="F47" s="14">
        <v>1007.85</v>
      </c>
      <c r="G47" s="14">
        <f>F47/E47*100</f>
        <v>112.48325892857143</v>
      </c>
      <c r="H47" s="23"/>
      <c r="I47" s="23"/>
    </row>
    <row r="48" spans="1:9">
      <c r="A48" s="12" t="s">
        <v>74</v>
      </c>
      <c r="B48" s="33">
        <v>1080</v>
      </c>
      <c r="C48" s="14">
        <v>32.44</v>
      </c>
      <c r="D48" s="14">
        <v>32.299999999999997</v>
      </c>
      <c r="E48" s="14">
        <v>39.6</v>
      </c>
      <c r="F48" s="14">
        <v>32.299999999999997</v>
      </c>
      <c r="G48" s="14">
        <f>F48/E48*100</f>
        <v>81.565656565656553</v>
      </c>
      <c r="H48" s="23"/>
      <c r="I48" s="23"/>
    </row>
    <row r="49" spans="1:9">
      <c r="A49" s="12" t="s">
        <v>75</v>
      </c>
      <c r="B49" s="33">
        <v>1090</v>
      </c>
      <c r="C49" s="14">
        <v>3</v>
      </c>
      <c r="D49" s="14"/>
      <c r="E49" s="14">
        <v>3</v>
      </c>
      <c r="F49" s="14"/>
      <c r="G49" s="14"/>
      <c r="H49" s="23"/>
      <c r="I49" s="23"/>
    </row>
    <row r="50" spans="1:9">
      <c r="A50" s="12" t="s">
        <v>76</v>
      </c>
      <c r="B50" s="33">
        <v>1100</v>
      </c>
      <c r="C50" s="14"/>
      <c r="D50" s="14"/>
      <c r="E50" s="14"/>
      <c r="F50" s="14"/>
      <c r="G50" s="14"/>
      <c r="H50" s="23"/>
      <c r="I50" s="23"/>
    </row>
    <row r="51" spans="1:9">
      <c r="A51" s="24" t="s">
        <v>77</v>
      </c>
      <c r="B51" s="33">
        <v>1101</v>
      </c>
      <c r="C51" s="55"/>
      <c r="D51" s="14"/>
      <c r="E51" s="14"/>
      <c r="F51" s="14"/>
      <c r="G51" s="14"/>
      <c r="H51" s="23"/>
      <c r="I51" s="23"/>
    </row>
    <row r="52" spans="1:9">
      <c r="A52" s="24" t="s">
        <v>78</v>
      </c>
      <c r="B52" s="33">
        <v>1102</v>
      </c>
      <c r="C52" s="55"/>
      <c r="D52" s="14"/>
      <c r="E52" s="14"/>
      <c r="F52" s="14"/>
      <c r="G52" s="14"/>
      <c r="H52" s="23"/>
      <c r="I52" s="23"/>
    </row>
    <row r="53" spans="1:9">
      <c r="A53" s="24" t="s">
        <v>79</v>
      </c>
      <c r="B53" s="33">
        <v>1103</v>
      </c>
      <c r="C53" s="14">
        <v>126.7</v>
      </c>
      <c r="D53" s="14">
        <v>118.92</v>
      </c>
      <c r="E53" s="14">
        <v>170</v>
      </c>
      <c r="F53" s="14">
        <v>118.92</v>
      </c>
      <c r="G53" s="14">
        <f>F53/E53*100</f>
        <v>69.952941176470588</v>
      </c>
      <c r="H53" s="23"/>
      <c r="I53" s="23"/>
    </row>
    <row r="54" spans="1:9">
      <c r="A54" s="24" t="s">
        <v>80</v>
      </c>
      <c r="B54" s="33">
        <v>1104</v>
      </c>
      <c r="C54" s="55"/>
      <c r="D54" s="14"/>
      <c r="E54" s="14"/>
      <c r="F54" s="14"/>
      <c r="G54" s="14"/>
      <c r="H54" s="23"/>
      <c r="I54" s="23"/>
    </row>
    <row r="55" spans="1:9">
      <c r="A55" s="24" t="s">
        <v>81</v>
      </c>
      <c r="B55" s="33">
        <v>1105</v>
      </c>
      <c r="C55" s="55"/>
      <c r="D55" s="14"/>
      <c r="E55" s="14"/>
      <c r="F55" s="14"/>
      <c r="G55" s="14"/>
      <c r="H55" s="23"/>
      <c r="I55" s="23"/>
    </row>
    <row r="56" spans="1:9" ht="37.5">
      <c r="A56" s="12" t="s">
        <v>82</v>
      </c>
      <c r="B56" s="33">
        <v>1110</v>
      </c>
      <c r="C56" s="55"/>
      <c r="D56" s="14"/>
      <c r="E56" s="14"/>
      <c r="F56" s="14"/>
      <c r="G56" s="14"/>
      <c r="H56" s="23"/>
      <c r="I56" s="23"/>
    </row>
    <row r="57" spans="1:9">
      <c r="A57" s="12" t="s">
        <v>83</v>
      </c>
      <c r="B57" s="33">
        <v>1120</v>
      </c>
      <c r="C57" s="14">
        <v>73.64</v>
      </c>
      <c r="D57" s="14">
        <v>74.38</v>
      </c>
      <c r="E57" s="14">
        <v>72.099999999999994</v>
      </c>
      <c r="F57" s="14">
        <v>74.38</v>
      </c>
      <c r="G57" s="14">
        <f>F57/E57*100</f>
        <v>103.16227461858529</v>
      </c>
      <c r="H57" s="23"/>
      <c r="I57" s="23"/>
    </row>
    <row r="58" spans="1:9">
      <c r="A58" s="12" t="s">
        <v>84</v>
      </c>
      <c r="B58" s="33">
        <v>1130</v>
      </c>
      <c r="C58" s="14"/>
      <c r="D58" s="14"/>
      <c r="E58" s="14"/>
      <c r="F58" s="14"/>
      <c r="G58" s="14"/>
      <c r="H58" s="23"/>
      <c r="I58" s="23"/>
    </row>
    <row r="59" spans="1:9">
      <c r="A59" s="6" t="s">
        <v>170</v>
      </c>
      <c r="B59" s="42"/>
      <c r="C59" s="55">
        <v>1031.7</v>
      </c>
      <c r="D59" s="14"/>
      <c r="E59" s="14"/>
      <c r="F59" s="14"/>
      <c r="G59" s="14"/>
      <c r="H59" s="23"/>
      <c r="I59" s="23"/>
    </row>
    <row r="60" spans="1:9">
      <c r="A60" s="12" t="s">
        <v>85</v>
      </c>
      <c r="B60" s="33">
        <v>1140</v>
      </c>
      <c r="C60" s="55"/>
      <c r="D60" s="14"/>
      <c r="E60" s="14"/>
      <c r="F60" s="14"/>
      <c r="G60" s="14"/>
      <c r="H60" s="23"/>
      <c r="I60" s="23"/>
    </row>
    <row r="61" spans="1:9">
      <c r="A61" s="24" t="s">
        <v>86</v>
      </c>
      <c r="B61" s="33">
        <v>1141</v>
      </c>
      <c r="C61" s="14">
        <v>274.64999999999998</v>
      </c>
      <c r="D61" s="14">
        <v>261.58</v>
      </c>
      <c r="E61" s="14">
        <v>269</v>
      </c>
      <c r="F61" s="14">
        <v>261.58</v>
      </c>
      <c r="G61" s="14">
        <f>F61/E61*100</f>
        <v>97.241635687732327</v>
      </c>
      <c r="H61" s="23"/>
      <c r="I61" s="23"/>
    </row>
    <row r="62" spans="1:9">
      <c r="A62" s="12" t="s">
        <v>87</v>
      </c>
      <c r="B62" s="33">
        <v>1150</v>
      </c>
      <c r="C62" s="55"/>
      <c r="D62" s="14"/>
      <c r="E62" s="14"/>
      <c r="F62" s="14"/>
      <c r="G62" s="14"/>
      <c r="H62" s="23"/>
      <c r="I62" s="23"/>
    </row>
    <row r="63" spans="1:9">
      <c r="A63" s="57" t="s">
        <v>88</v>
      </c>
      <c r="B63" s="33">
        <v>1160</v>
      </c>
      <c r="C63" s="14">
        <f>C29+C34</f>
        <v>3502.6</v>
      </c>
      <c r="D63" s="123">
        <f>D29+D34</f>
        <v>3952.0600000000004</v>
      </c>
      <c r="E63" s="14">
        <f>E29+E34</f>
        <v>4137.22</v>
      </c>
      <c r="F63" s="14">
        <f>F29+F34</f>
        <v>3952.0600000000004</v>
      </c>
      <c r="G63" s="14">
        <f>F63/E63*100</f>
        <v>95.524530965237531</v>
      </c>
      <c r="H63" s="23"/>
      <c r="I63" s="23"/>
    </row>
    <row r="64" spans="1:9">
      <c r="A64" s="57" t="s">
        <v>89</v>
      </c>
      <c r="B64" s="33">
        <v>1170</v>
      </c>
      <c r="C64" s="14">
        <f>C45+C46+C47+C48+C49+C53+C57+C61+C59</f>
        <v>5211.3499999999995</v>
      </c>
      <c r="D64" s="123">
        <f>D45+D46+D47+D48+D49+D53+D57+D61+D60+D59</f>
        <v>4267.380000000001</v>
      </c>
      <c r="E64" s="14">
        <f>E45+E46+E47+E48+E49+E53+E57+E61+E59</f>
        <v>4339.1000000000004</v>
      </c>
      <c r="F64" s="14">
        <f>F45+F46+F47+F48+F49+F53+F57+F61+F59</f>
        <v>4267.380000000001</v>
      </c>
      <c r="G64" s="14">
        <f>F64/E64*100</f>
        <v>98.347122675209164</v>
      </c>
      <c r="H64" s="23"/>
      <c r="I64" s="23"/>
    </row>
    <row r="65" spans="1:9">
      <c r="A65" s="57" t="s">
        <v>90</v>
      </c>
      <c r="B65" s="33">
        <v>1180</v>
      </c>
      <c r="C65" s="15">
        <f>C63-C64</f>
        <v>-1708.7499999999995</v>
      </c>
      <c r="D65" s="15">
        <f>D63-D64</f>
        <v>-315.32000000000062</v>
      </c>
      <c r="E65" s="15">
        <f>E63-E64</f>
        <v>-201.88000000000011</v>
      </c>
      <c r="F65" s="15">
        <f>F63-F64</f>
        <v>-315.32000000000062</v>
      </c>
      <c r="G65" s="14">
        <f>F65/E65*100</f>
        <v>156.19179710719263</v>
      </c>
      <c r="H65" s="23"/>
      <c r="I65" s="23"/>
    </row>
    <row r="66" spans="1:9">
      <c r="A66" s="133"/>
      <c r="B66" s="133"/>
      <c r="C66" s="133"/>
      <c r="D66" s="133"/>
      <c r="E66" s="133"/>
      <c r="F66" s="133"/>
      <c r="G66" s="133"/>
      <c r="H66" s="23"/>
      <c r="I66" s="23"/>
    </row>
    <row r="67" spans="1:9">
      <c r="A67" s="128" t="s">
        <v>91</v>
      </c>
      <c r="B67" s="128"/>
      <c r="C67" s="128"/>
      <c r="D67" s="128"/>
      <c r="E67" s="128"/>
      <c r="F67" s="128"/>
      <c r="G67" s="128"/>
      <c r="H67" s="23"/>
      <c r="I67" s="23"/>
    </row>
    <row r="68" spans="1:9" ht="19.5">
      <c r="A68" s="12" t="s">
        <v>92</v>
      </c>
      <c r="B68" s="33">
        <v>2010</v>
      </c>
      <c r="C68" s="15">
        <v>479.3</v>
      </c>
      <c r="D68" s="159">
        <v>451.35</v>
      </c>
      <c r="E68" s="15">
        <v>100</v>
      </c>
      <c r="F68" s="159">
        <v>451.4</v>
      </c>
      <c r="G68" s="15">
        <f>F68/E68*100</f>
        <v>451.39999999999992</v>
      </c>
      <c r="H68" s="28"/>
      <c r="I68" s="23"/>
    </row>
    <row r="69" spans="1:9" ht="19.5">
      <c r="A69" s="12" t="s">
        <v>93</v>
      </c>
      <c r="B69" s="33">
        <v>2020</v>
      </c>
      <c r="C69" s="15">
        <v>338.7</v>
      </c>
      <c r="D69" s="159">
        <v>469.53</v>
      </c>
      <c r="E69" s="15">
        <v>91.6</v>
      </c>
      <c r="F69" s="159">
        <v>469.5</v>
      </c>
      <c r="G69" s="15">
        <f>F69/E69*100</f>
        <v>512.5545851528384</v>
      </c>
      <c r="H69" s="23"/>
      <c r="I69" s="23"/>
    </row>
    <row r="70" spans="1:9" ht="19.5">
      <c r="A70" s="12" t="s">
        <v>94</v>
      </c>
      <c r="B70" s="33">
        <v>2030</v>
      </c>
      <c r="C70" s="15"/>
      <c r="D70" s="159"/>
      <c r="E70" s="15"/>
      <c r="F70" s="159"/>
      <c r="G70" s="15"/>
      <c r="H70" s="23"/>
      <c r="I70" s="23"/>
    </row>
    <row r="71" spans="1:9" ht="19.5">
      <c r="A71" s="12" t="s">
        <v>95</v>
      </c>
      <c r="B71" s="33">
        <v>2040</v>
      </c>
      <c r="C71" s="15">
        <v>115.6</v>
      </c>
      <c r="D71" s="159"/>
      <c r="E71" s="15">
        <v>60</v>
      </c>
      <c r="F71" s="159"/>
      <c r="G71" s="15">
        <f>F71/E71*100</f>
        <v>0</v>
      </c>
      <c r="H71" s="28"/>
      <c r="I71" s="23"/>
    </row>
    <row r="72" spans="1:9">
      <c r="A72" s="127"/>
      <c r="B72" s="127"/>
      <c r="C72" s="127"/>
      <c r="D72" s="127"/>
      <c r="E72" s="127"/>
      <c r="F72" s="127"/>
      <c r="G72" s="127"/>
      <c r="H72" s="23"/>
      <c r="I72" s="23"/>
    </row>
    <row r="73" spans="1:9">
      <c r="A73" s="128" t="s">
        <v>96</v>
      </c>
      <c r="B73" s="128"/>
      <c r="C73" s="128"/>
      <c r="D73" s="128"/>
      <c r="E73" s="128"/>
      <c r="F73" s="128"/>
      <c r="G73" s="128"/>
      <c r="H73" s="23"/>
      <c r="I73" s="23"/>
    </row>
    <row r="74" spans="1:9">
      <c r="A74" s="12" t="s">
        <v>97</v>
      </c>
      <c r="B74" s="33">
        <v>3010</v>
      </c>
      <c r="C74" s="15"/>
      <c r="D74" s="15"/>
      <c r="E74" s="15"/>
      <c r="F74" s="15"/>
      <c r="G74" s="15"/>
      <c r="H74" s="23"/>
      <c r="I74" s="23"/>
    </row>
    <row r="75" spans="1:9">
      <c r="A75" s="24" t="s">
        <v>98</v>
      </c>
      <c r="B75" s="33">
        <v>3011</v>
      </c>
      <c r="C75" s="19"/>
      <c r="D75" s="19"/>
      <c r="E75" s="19"/>
      <c r="F75" s="14"/>
      <c r="G75" s="14"/>
      <c r="H75" s="23"/>
      <c r="I75" s="23"/>
    </row>
    <row r="76" spans="1:9">
      <c r="A76" s="24" t="s">
        <v>99</v>
      </c>
      <c r="B76" s="33">
        <v>3012</v>
      </c>
      <c r="C76" s="19"/>
      <c r="D76" s="19"/>
      <c r="E76" s="19"/>
      <c r="F76" s="14"/>
      <c r="G76" s="14"/>
      <c r="H76" s="23"/>
      <c r="I76" s="23"/>
    </row>
    <row r="77" spans="1:9">
      <c r="A77" s="24"/>
      <c r="B77" s="33">
        <v>3013</v>
      </c>
      <c r="C77" s="19"/>
      <c r="D77" s="19"/>
      <c r="E77" s="19"/>
      <c r="F77" s="14"/>
      <c r="G77" s="14"/>
      <c r="H77" s="23"/>
      <c r="I77" s="23"/>
    </row>
    <row r="78" spans="1:9">
      <c r="A78" s="57" t="s">
        <v>100</v>
      </c>
      <c r="B78" s="30">
        <v>3020</v>
      </c>
      <c r="C78" s="15"/>
      <c r="D78" s="15"/>
      <c r="E78" s="15"/>
      <c r="F78" s="15"/>
      <c r="G78" s="15"/>
      <c r="H78" s="23"/>
      <c r="I78" s="23"/>
    </row>
    <row r="79" spans="1:9">
      <c r="A79" s="24" t="s">
        <v>101</v>
      </c>
      <c r="B79" s="31">
        <v>3021</v>
      </c>
      <c r="C79" s="19"/>
      <c r="D79" s="19"/>
      <c r="E79" s="14"/>
      <c r="F79" s="14"/>
      <c r="G79" s="14"/>
      <c r="H79" s="23"/>
      <c r="I79" s="23"/>
    </row>
    <row r="80" spans="1:9">
      <c r="A80" s="24" t="s">
        <v>102</v>
      </c>
      <c r="B80" s="30">
        <v>3022</v>
      </c>
      <c r="C80" s="19"/>
      <c r="D80" s="14"/>
      <c r="E80" s="14"/>
      <c r="F80" s="14"/>
      <c r="G80" s="14"/>
      <c r="H80" s="23"/>
      <c r="I80" s="23"/>
    </row>
    <row r="81" spans="1:9">
      <c r="A81" s="24" t="s">
        <v>103</v>
      </c>
      <c r="B81" s="31">
        <v>3023</v>
      </c>
      <c r="C81" s="19"/>
      <c r="D81" s="19"/>
      <c r="E81" s="14"/>
      <c r="F81" s="14"/>
      <c r="G81" s="14"/>
      <c r="H81" s="23"/>
      <c r="I81" s="23"/>
    </row>
    <row r="82" spans="1:9">
      <c r="A82" s="24" t="s">
        <v>104</v>
      </c>
      <c r="B82" s="30">
        <v>3024</v>
      </c>
      <c r="C82" s="19"/>
      <c r="D82" s="19"/>
      <c r="E82" s="14"/>
      <c r="F82" s="14"/>
      <c r="G82" s="14"/>
      <c r="H82" s="23"/>
      <c r="I82" s="23"/>
    </row>
    <row r="83" spans="1:9" ht="37.5">
      <c r="A83" s="24" t="s">
        <v>105</v>
      </c>
      <c r="B83" s="31">
        <v>3025</v>
      </c>
      <c r="C83" s="19"/>
      <c r="D83" s="19"/>
      <c r="E83" s="14"/>
      <c r="F83" s="14"/>
      <c r="G83" s="14"/>
      <c r="H83" s="23"/>
      <c r="I83" s="23"/>
    </row>
    <row r="84" spans="1:9">
      <c r="A84" s="24" t="s">
        <v>106</v>
      </c>
      <c r="B84" s="30">
        <v>3026</v>
      </c>
      <c r="C84" s="19"/>
      <c r="D84" s="14"/>
      <c r="E84" s="14"/>
      <c r="F84" s="14"/>
      <c r="G84" s="14"/>
      <c r="H84" s="23"/>
      <c r="I84" s="23"/>
    </row>
    <row r="85" spans="1:9">
      <c r="A85" s="92" t="s">
        <v>107</v>
      </c>
      <c r="B85" s="33">
        <v>3030</v>
      </c>
      <c r="C85" s="19"/>
      <c r="D85" s="14"/>
      <c r="E85" s="14"/>
      <c r="F85" s="14"/>
      <c r="G85" s="14"/>
      <c r="H85" s="23"/>
      <c r="I85" s="23"/>
    </row>
    <row r="86" spans="1:9">
      <c r="A86" s="127"/>
      <c r="B86" s="127"/>
      <c r="C86" s="127"/>
      <c r="D86" s="127"/>
      <c r="E86" s="127"/>
      <c r="F86" s="127"/>
      <c r="G86" s="127"/>
      <c r="H86" s="23"/>
      <c r="I86" s="23"/>
    </row>
    <row r="87" spans="1:9">
      <c r="A87" s="128" t="s">
        <v>108</v>
      </c>
      <c r="B87" s="128"/>
      <c r="C87" s="128"/>
      <c r="D87" s="128"/>
      <c r="E87" s="128"/>
      <c r="F87" s="128"/>
      <c r="G87" s="128"/>
      <c r="H87" s="23"/>
      <c r="I87" s="23"/>
    </row>
    <row r="88" spans="1:9">
      <c r="A88" s="12" t="s">
        <v>109</v>
      </c>
      <c r="B88" s="33">
        <v>4010</v>
      </c>
      <c r="C88" s="15"/>
      <c r="D88" s="15"/>
      <c r="E88" s="15"/>
      <c r="F88" s="15"/>
      <c r="G88" s="15"/>
      <c r="H88" s="23"/>
      <c r="I88" s="23"/>
    </row>
    <row r="89" spans="1:9">
      <c r="A89" s="24" t="s">
        <v>110</v>
      </c>
      <c r="B89" s="33">
        <v>4011</v>
      </c>
      <c r="C89" s="19"/>
      <c r="D89" s="19"/>
      <c r="E89" s="14"/>
      <c r="F89" s="14"/>
      <c r="G89" s="14"/>
      <c r="H89" s="23"/>
      <c r="I89" s="23"/>
    </row>
    <row r="90" spans="1:9">
      <c r="A90" s="24" t="s">
        <v>111</v>
      </c>
      <c r="B90" s="33">
        <v>4012</v>
      </c>
      <c r="C90" s="19"/>
      <c r="D90" s="19"/>
      <c r="E90" s="14"/>
      <c r="F90" s="14"/>
      <c r="G90" s="14"/>
      <c r="H90" s="23"/>
      <c r="I90" s="23"/>
    </row>
    <row r="91" spans="1:9">
      <c r="A91" s="24" t="s">
        <v>112</v>
      </c>
      <c r="B91" s="33">
        <v>4013</v>
      </c>
      <c r="C91" s="19"/>
      <c r="D91" s="14"/>
      <c r="E91" s="14"/>
      <c r="F91" s="14"/>
      <c r="G91" s="14"/>
      <c r="H91" s="23"/>
      <c r="I91" s="23"/>
    </row>
    <row r="92" spans="1:9">
      <c r="A92" s="12" t="s">
        <v>113</v>
      </c>
      <c r="B92" s="33">
        <v>4020</v>
      </c>
      <c r="C92" s="19"/>
      <c r="D92" s="19"/>
      <c r="E92" s="14"/>
      <c r="F92" s="14"/>
      <c r="G92" s="14"/>
      <c r="H92" s="23"/>
      <c r="I92" s="23"/>
    </row>
    <row r="93" spans="1:9">
      <c r="A93" s="12" t="s">
        <v>114</v>
      </c>
      <c r="B93" s="33">
        <v>4030</v>
      </c>
      <c r="C93" s="15"/>
      <c r="D93" s="15"/>
      <c r="E93" s="15"/>
      <c r="F93" s="15"/>
      <c r="G93" s="15"/>
      <c r="H93" s="23"/>
      <c r="I93" s="23"/>
    </row>
    <row r="94" spans="1:9">
      <c r="A94" s="24" t="s">
        <v>110</v>
      </c>
      <c r="B94" s="33">
        <v>4031</v>
      </c>
      <c r="C94" s="19"/>
      <c r="D94" s="19"/>
      <c r="E94" s="14"/>
      <c r="F94" s="14"/>
      <c r="G94" s="14"/>
      <c r="H94" s="23"/>
      <c r="I94" s="23"/>
    </row>
    <row r="95" spans="1:9">
      <c r="A95" s="24" t="s">
        <v>111</v>
      </c>
      <c r="B95" s="33">
        <v>4032</v>
      </c>
      <c r="C95" s="19"/>
      <c r="D95" s="19"/>
      <c r="E95" s="14"/>
      <c r="F95" s="14"/>
      <c r="G95" s="14"/>
      <c r="H95" s="23"/>
      <c r="I95" s="23"/>
    </row>
    <row r="96" spans="1:9">
      <c r="A96" s="24" t="s">
        <v>112</v>
      </c>
      <c r="B96" s="33">
        <v>4033</v>
      </c>
      <c r="C96" s="19"/>
      <c r="D96" s="19"/>
      <c r="E96" s="14"/>
      <c r="F96" s="14"/>
      <c r="G96" s="14"/>
      <c r="H96" s="23"/>
      <c r="I96" s="23"/>
    </row>
    <row r="97" spans="1:9">
      <c r="A97" s="12" t="s">
        <v>115</v>
      </c>
      <c r="B97" s="33">
        <v>4040</v>
      </c>
      <c r="C97" s="19"/>
      <c r="D97" s="19"/>
      <c r="E97" s="14"/>
      <c r="F97" s="14"/>
      <c r="G97" s="14"/>
      <c r="H97" s="23"/>
      <c r="I97" s="23"/>
    </row>
    <row r="98" spans="1:9" s="35" customFormat="1">
      <c r="A98" s="160"/>
      <c r="B98" s="160"/>
      <c r="C98" s="160"/>
      <c r="D98" s="160"/>
      <c r="E98" s="160"/>
      <c r="F98" s="160"/>
      <c r="G98" s="160"/>
      <c r="H98" s="34"/>
      <c r="I98" s="34"/>
    </row>
    <row r="99" spans="1:9" s="35" customFormat="1">
      <c r="A99" s="161" t="s">
        <v>116</v>
      </c>
      <c r="B99" s="161"/>
      <c r="C99" s="161"/>
      <c r="D99" s="161"/>
      <c r="E99" s="161"/>
      <c r="F99" s="161"/>
      <c r="G99" s="161"/>
      <c r="H99" s="34"/>
      <c r="I99" s="34"/>
    </row>
    <row r="100" spans="1:9" s="35" customFormat="1">
      <c r="A100" s="12" t="s">
        <v>117</v>
      </c>
      <c r="B100" s="33">
        <v>5010</v>
      </c>
      <c r="C100" s="19"/>
      <c r="D100" s="19"/>
      <c r="E100" s="19"/>
      <c r="F100" s="19"/>
      <c r="G100" s="19"/>
      <c r="H100" s="34"/>
      <c r="I100" s="34"/>
    </row>
    <row r="101" spans="1:9" s="35" customFormat="1">
      <c r="A101" s="12" t="s">
        <v>118</v>
      </c>
      <c r="B101" s="33">
        <v>5020</v>
      </c>
      <c r="C101" s="19"/>
      <c r="D101" s="19"/>
      <c r="E101" s="19"/>
      <c r="F101" s="19"/>
      <c r="G101" s="19"/>
    </row>
    <row r="102" spans="1:9" s="35" customFormat="1" ht="37.5">
      <c r="A102" s="12" t="s">
        <v>119</v>
      </c>
      <c r="B102" s="33">
        <v>5030</v>
      </c>
      <c r="C102" s="19"/>
      <c r="D102" s="19"/>
      <c r="E102" s="19"/>
      <c r="F102" s="19"/>
      <c r="G102" s="19"/>
    </row>
    <row r="103" spans="1:9" s="35" customFormat="1">
      <c r="A103" s="12" t="s">
        <v>120</v>
      </c>
      <c r="B103" s="33">
        <v>5040</v>
      </c>
      <c r="C103" s="19"/>
      <c r="D103" s="19"/>
      <c r="E103" s="19"/>
      <c r="F103" s="19"/>
      <c r="G103" s="19"/>
    </row>
    <row r="104" spans="1:9" s="35" customFormat="1">
      <c r="A104" s="128"/>
      <c r="B104" s="128"/>
      <c r="C104" s="128"/>
      <c r="D104" s="128"/>
      <c r="E104" s="128"/>
      <c r="F104" s="128"/>
      <c r="G104" s="128"/>
    </row>
    <row r="105" spans="1:9" s="35" customFormat="1">
      <c r="A105" s="128" t="s">
        <v>121</v>
      </c>
      <c r="B105" s="128"/>
      <c r="C105" s="128"/>
      <c r="D105" s="128"/>
      <c r="E105" s="128"/>
      <c r="F105" s="128"/>
      <c r="G105" s="128"/>
    </row>
    <row r="106" spans="1:9" s="35" customFormat="1">
      <c r="A106" s="12" t="s">
        <v>122</v>
      </c>
      <c r="B106" s="31">
        <v>6010</v>
      </c>
      <c r="C106" s="31">
        <v>63804</v>
      </c>
      <c r="D106" s="31">
        <v>63477</v>
      </c>
      <c r="E106" s="31"/>
      <c r="F106" s="31">
        <v>63477</v>
      </c>
      <c r="G106" s="31"/>
      <c r="H106" s="31"/>
    </row>
    <row r="107" spans="1:9" s="35" customFormat="1">
      <c r="A107" s="12" t="s">
        <v>123</v>
      </c>
      <c r="B107" s="31">
        <v>6020</v>
      </c>
      <c r="C107" s="31">
        <v>76</v>
      </c>
      <c r="D107" s="31">
        <v>52</v>
      </c>
      <c r="E107" s="31"/>
      <c r="F107" s="31">
        <v>52</v>
      </c>
      <c r="G107" s="31"/>
      <c r="H107" s="31"/>
    </row>
    <row r="108" spans="1:9" s="35" customFormat="1">
      <c r="A108" s="12" t="s">
        <v>124</v>
      </c>
      <c r="B108" s="31">
        <v>6030</v>
      </c>
      <c r="C108" s="31">
        <v>63880</v>
      </c>
      <c r="D108" s="31">
        <v>63529</v>
      </c>
      <c r="E108" s="31"/>
      <c r="F108" s="31">
        <v>63529</v>
      </c>
      <c r="G108" s="31"/>
      <c r="H108" s="31"/>
    </row>
    <row r="109" spans="1:9" s="35" customFormat="1">
      <c r="A109" s="12" t="s">
        <v>125</v>
      </c>
      <c r="B109" s="31">
        <v>6040</v>
      </c>
      <c r="C109" s="36">
        <v>144.9</v>
      </c>
      <c r="D109" s="36">
        <v>148.33000000000001</v>
      </c>
      <c r="E109" s="31"/>
      <c r="F109" s="36"/>
      <c r="G109" s="31"/>
      <c r="H109" s="31"/>
    </row>
    <row r="110" spans="1:9" s="35" customFormat="1">
      <c r="A110" s="12" t="s">
        <v>126</v>
      </c>
      <c r="B110" s="31">
        <v>6050</v>
      </c>
      <c r="C110" s="36">
        <v>492.36</v>
      </c>
      <c r="D110" s="36">
        <v>185.8</v>
      </c>
      <c r="E110" s="31"/>
      <c r="F110" s="36"/>
      <c r="G110" s="31"/>
      <c r="H110" s="31"/>
    </row>
    <row r="111" spans="1:9" s="35" customFormat="1">
      <c r="A111" s="127"/>
      <c r="B111" s="127"/>
      <c r="C111" s="127"/>
      <c r="D111" s="127"/>
      <c r="E111" s="127"/>
      <c r="F111" s="127"/>
      <c r="G111" s="127"/>
    </row>
    <row r="112" spans="1:9">
      <c r="A112" s="128" t="s">
        <v>127</v>
      </c>
      <c r="B112" s="128"/>
      <c r="C112" s="37"/>
      <c r="D112" s="38"/>
      <c r="E112" s="39"/>
      <c r="F112" s="39"/>
      <c r="G112" s="39"/>
    </row>
    <row r="113" spans="1:7" ht="37.5">
      <c r="A113" s="92" t="s">
        <v>128</v>
      </c>
      <c r="B113" s="13">
        <v>7010</v>
      </c>
      <c r="C113" s="19">
        <v>18</v>
      </c>
      <c r="D113" s="40">
        <v>20</v>
      </c>
      <c r="E113" s="41">
        <v>20</v>
      </c>
      <c r="F113" s="41">
        <v>20</v>
      </c>
      <c r="G113" s="41">
        <f>F113/E113*100</f>
        <v>100</v>
      </c>
    </row>
    <row r="114" spans="1:7">
      <c r="A114" s="24" t="s">
        <v>129</v>
      </c>
      <c r="B114" s="13">
        <v>7011</v>
      </c>
      <c r="C114" s="19">
        <v>1</v>
      </c>
      <c r="D114" s="40">
        <v>1</v>
      </c>
      <c r="E114" s="41">
        <v>1</v>
      </c>
      <c r="F114" s="41">
        <v>1</v>
      </c>
      <c r="G114" s="41">
        <f>F114/E114*100</f>
        <v>100</v>
      </c>
    </row>
    <row r="115" spans="1:7">
      <c r="A115" s="24" t="s">
        <v>130</v>
      </c>
      <c r="B115" s="13">
        <v>7012</v>
      </c>
      <c r="C115" s="19">
        <v>1</v>
      </c>
      <c r="D115" s="40">
        <v>1</v>
      </c>
      <c r="E115" s="41">
        <v>1</v>
      </c>
      <c r="F115" s="41">
        <v>1</v>
      </c>
      <c r="G115" s="41">
        <f>F115/E115*100</f>
        <v>100</v>
      </c>
    </row>
    <row r="116" spans="1:7">
      <c r="A116" s="24" t="s">
        <v>131</v>
      </c>
      <c r="B116" s="13">
        <v>7013</v>
      </c>
      <c r="C116" s="19">
        <v>6</v>
      </c>
      <c r="D116" s="40">
        <v>6</v>
      </c>
      <c r="E116" s="41">
        <v>6</v>
      </c>
      <c r="F116" s="41">
        <v>6</v>
      </c>
      <c r="G116" s="41">
        <f>F116/E116*100</f>
        <v>100</v>
      </c>
    </row>
    <row r="117" spans="1:7">
      <c r="A117" s="24" t="s">
        <v>132</v>
      </c>
      <c r="B117" s="13">
        <v>7014</v>
      </c>
      <c r="C117" s="19">
        <v>12</v>
      </c>
      <c r="D117" s="40">
        <v>12</v>
      </c>
      <c r="E117" s="41">
        <v>12</v>
      </c>
      <c r="F117" s="41">
        <v>12</v>
      </c>
      <c r="G117" s="41">
        <f>F117/E117*100</f>
        <v>100</v>
      </c>
    </row>
    <row r="118" spans="1:7">
      <c r="A118" s="24" t="s">
        <v>133</v>
      </c>
      <c r="B118" s="13">
        <v>7015</v>
      </c>
      <c r="C118" s="19" t="s">
        <v>167</v>
      </c>
      <c r="D118" s="19" t="s">
        <v>167</v>
      </c>
      <c r="E118" s="19" t="s">
        <v>167</v>
      </c>
      <c r="F118" s="19" t="s">
        <v>167</v>
      </c>
      <c r="G118" s="19" t="s">
        <v>167</v>
      </c>
    </row>
    <row r="119" spans="1:7">
      <c r="A119" s="12" t="s">
        <v>134</v>
      </c>
      <c r="B119" s="13">
        <v>7020</v>
      </c>
      <c r="C119" s="125">
        <f>C120+C121+C122+C123</f>
        <v>2401.4299999999998</v>
      </c>
      <c r="D119" s="41">
        <f>D120+D121+D122+D123</f>
        <v>2212.3000000000002</v>
      </c>
      <c r="E119" s="41">
        <v>615</v>
      </c>
      <c r="F119" s="41">
        <f>F120+F121+F122+F123</f>
        <v>2212.3000000000002</v>
      </c>
      <c r="G119" s="41">
        <f>F119/E119*100</f>
        <v>359.72357723577238</v>
      </c>
    </row>
    <row r="120" spans="1:7">
      <c r="A120" s="24" t="s">
        <v>129</v>
      </c>
      <c r="B120" s="13">
        <v>7021</v>
      </c>
      <c r="C120" s="125">
        <v>224.8</v>
      </c>
      <c r="D120" s="41">
        <v>252</v>
      </c>
      <c r="E120" s="41">
        <v>69</v>
      </c>
      <c r="F120" s="41">
        <v>252</v>
      </c>
      <c r="G120" s="41">
        <f>F120/E120*100</f>
        <v>365.21739130434781</v>
      </c>
    </row>
    <row r="121" spans="1:7">
      <c r="A121" s="24" t="s">
        <v>135</v>
      </c>
      <c r="B121" s="13">
        <v>7022</v>
      </c>
      <c r="C121" s="124">
        <v>147.6</v>
      </c>
      <c r="D121" s="14">
        <v>179.8</v>
      </c>
      <c r="E121" s="14">
        <v>42</v>
      </c>
      <c r="F121" s="14">
        <v>179.8</v>
      </c>
      <c r="G121" s="41">
        <f>F121/E121*100</f>
        <v>428.09523809523807</v>
      </c>
    </row>
    <row r="122" spans="1:7">
      <c r="A122" s="24" t="s">
        <v>131</v>
      </c>
      <c r="B122" s="13">
        <v>7023</v>
      </c>
      <c r="C122" s="124">
        <v>616</v>
      </c>
      <c r="D122" s="14">
        <v>641.20000000000005</v>
      </c>
      <c r="E122" s="14">
        <v>160.30000000000001</v>
      </c>
      <c r="F122" s="14">
        <v>641.20000000000005</v>
      </c>
      <c r="G122" s="41">
        <f>F122/E122*100</f>
        <v>400</v>
      </c>
    </row>
    <row r="123" spans="1:7">
      <c r="A123" s="24" t="s">
        <v>132</v>
      </c>
      <c r="B123" s="13">
        <v>7024</v>
      </c>
      <c r="C123" s="124">
        <v>1413.03</v>
      </c>
      <c r="D123" s="14">
        <v>1139.3</v>
      </c>
      <c r="E123" s="14">
        <v>343.7</v>
      </c>
      <c r="F123" s="14">
        <v>1139.3</v>
      </c>
      <c r="G123" s="41">
        <f>F123/E123*100</f>
        <v>331.48094268257199</v>
      </c>
    </row>
    <row r="124" spans="1:7">
      <c r="A124" s="24" t="s">
        <v>133</v>
      </c>
      <c r="B124" s="13">
        <v>7025</v>
      </c>
      <c r="C124" s="19" t="s">
        <v>167</v>
      </c>
      <c r="D124" s="19" t="s">
        <v>167</v>
      </c>
      <c r="E124" s="19" t="s">
        <v>167</v>
      </c>
      <c r="F124" s="19" t="s">
        <v>167</v>
      </c>
      <c r="G124" s="19" t="s">
        <v>167</v>
      </c>
    </row>
    <row r="125" spans="1:7">
      <c r="A125" s="12" t="s">
        <v>136</v>
      </c>
      <c r="B125" s="13">
        <v>7030</v>
      </c>
      <c r="C125" s="42"/>
      <c r="D125" s="14"/>
      <c r="E125" s="14"/>
      <c r="F125" s="14"/>
      <c r="G125" s="41"/>
    </row>
    <row r="126" spans="1:7">
      <c r="A126" s="24" t="s">
        <v>129</v>
      </c>
      <c r="B126" s="13">
        <v>7031</v>
      </c>
      <c r="C126" s="19">
        <v>18.7</v>
      </c>
      <c r="D126" s="14">
        <v>22</v>
      </c>
      <c r="E126" s="14">
        <v>23</v>
      </c>
      <c r="F126" s="14">
        <v>22</v>
      </c>
      <c r="G126" s="41">
        <f>F126/E126*100</f>
        <v>95.652173913043484</v>
      </c>
    </row>
    <row r="127" spans="1:7">
      <c r="A127" s="24" t="s">
        <v>130</v>
      </c>
      <c r="B127" s="13">
        <v>7032</v>
      </c>
      <c r="C127" s="19">
        <v>12.3</v>
      </c>
      <c r="D127" s="14">
        <v>13.2</v>
      </c>
      <c r="E127" s="14">
        <v>14</v>
      </c>
      <c r="F127" s="14">
        <v>13.2</v>
      </c>
      <c r="G127" s="41">
        <f>F127/E127*100</f>
        <v>94.285714285714278</v>
      </c>
    </row>
    <row r="128" spans="1:7">
      <c r="A128" s="24" t="s">
        <v>131</v>
      </c>
      <c r="B128" s="13">
        <v>7033</v>
      </c>
      <c r="C128" s="19">
        <v>8.6</v>
      </c>
      <c r="D128" s="14">
        <v>8</v>
      </c>
      <c r="E128" s="14">
        <v>8.9</v>
      </c>
      <c r="F128" s="14">
        <v>8</v>
      </c>
      <c r="G128" s="41">
        <f>F128/E128*100</f>
        <v>89.887640449438194</v>
      </c>
    </row>
    <row r="129" spans="1:7">
      <c r="A129" s="24" t="s">
        <v>132</v>
      </c>
      <c r="B129" s="13">
        <v>7034</v>
      </c>
      <c r="C129" s="19">
        <v>9.8000000000000007</v>
      </c>
      <c r="D129" s="14">
        <v>9.6</v>
      </c>
      <c r="E129" s="14">
        <v>9.5</v>
      </c>
      <c r="F129" s="14">
        <v>9.6</v>
      </c>
      <c r="G129" s="41">
        <f>F129/E129*100</f>
        <v>101.05263157894737</v>
      </c>
    </row>
    <row r="130" spans="1:7">
      <c r="A130" s="24" t="s">
        <v>133</v>
      </c>
      <c r="B130" s="13">
        <v>7035</v>
      </c>
      <c r="C130" s="19"/>
      <c r="D130" s="14"/>
      <c r="E130" s="14"/>
      <c r="F130" s="14"/>
      <c r="G130" s="41"/>
    </row>
    <row r="131" spans="1:7">
      <c r="A131" s="12" t="s">
        <v>137</v>
      </c>
      <c r="B131" s="13">
        <v>7040</v>
      </c>
      <c r="C131" s="19"/>
      <c r="D131" s="14"/>
      <c r="E131" s="14"/>
      <c r="F131" s="14"/>
      <c r="G131" s="41"/>
    </row>
    <row r="132" spans="1:7">
      <c r="A132" s="24" t="s">
        <v>129</v>
      </c>
      <c r="B132" s="13">
        <v>7041</v>
      </c>
      <c r="C132" s="19"/>
      <c r="D132" s="14"/>
      <c r="E132" s="14"/>
      <c r="F132" s="14"/>
      <c r="G132" s="14"/>
    </row>
    <row r="133" spans="1:7">
      <c r="A133" s="24" t="s">
        <v>130</v>
      </c>
      <c r="B133" s="13">
        <v>7042</v>
      </c>
      <c r="C133" s="19"/>
      <c r="D133" s="14"/>
      <c r="E133" s="14"/>
      <c r="F133" s="14"/>
      <c r="G133" s="14"/>
    </row>
    <row r="134" spans="1:7">
      <c r="A134" s="24" t="s">
        <v>131</v>
      </c>
      <c r="B134" s="13">
        <v>7043</v>
      </c>
      <c r="C134" s="19"/>
      <c r="D134" s="14"/>
      <c r="E134" s="14"/>
      <c r="F134" s="14"/>
      <c r="G134" s="14"/>
    </row>
    <row r="135" spans="1:7">
      <c r="A135" s="24" t="s">
        <v>132</v>
      </c>
      <c r="B135" s="13">
        <v>7044</v>
      </c>
      <c r="C135" s="19"/>
      <c r="D135" s="14"/>
      <c r="E135" s="14"/>
      <c r="F135" s="14"/>
      <c r="G135" s="14"/>
    </row>
    <row r="136" spans="1:7">
      <c r="A136" s="24" t="s">
        <v>133</v>
      </c>
      <c r="B136" s="13">
        <v>7045</v>
      </c>
      <c r="C136" s="19"/>
      <c r="D136" s="14"/>
      <c r="E136" s="14"/>
      <c r="F136" s="14"/>
      <c r="G136" s="14"/>
    </row>
    <row r="137" spans="1:7">
      <c r="A137" s="43"/>
      <c r="B137" s="44"/>
      <c r="C137" s="45"/>
      <c r="D137" s="45"/>
      <c r="E137" s="45"/>
      <c r="F137" s="45"/>
      <c r="G137" s="45"/>
    </row>
    <row r="138" spans="1:7">
      <c r="A138" s="43"/>
      <c r="C138" s="47"/>
      <c r="D138" s="48"/>
      <c r="E138" s="48"/>
      <c r="F138" s="48"/>
      <c r="G138" s="48"/>
    </row>
    <row r="139" spans="1:7">
      <c r="A139" s="49" t="s">
        <v>168</v>
      </c>
      <c r="B139" s="44"/>
      <c r="C139" s="155" t="s">
        <v>139</v>
      </c>
      <c r="D139" s="155"/>
      <c r="E139" s="156" t="s">
        <v>140</v>
      </c>
      <c r="F139" s="156"/>
      <c r="G139" s="156"/>
    </row>
    <row r="140" spans="1:7">
      <c r="A140" s="56" t="s">
        <v>141</v>
      </c>
      <c r="B140" s="6"/>
      <c r="C140" s="157" t="s">
        <v>142</v>
      </c>
      <c r="D140" s="157"/>
      <c r="E140" s="158" t="s">
        <v>143</v>
      </c>
      <c r="F140" s="158"/>
      <c r="G140" s="158"/>
    </row>
    <row r="141" spans="1:7">
      <c r="A141" s="43"/>
      <c r="C141" s="47"/>
      <c r="D141" s="48"/>
      <c r="E141" s="48"/>
      <c r="F141" s="48"/>
      <c r="G141" s="48"/>
    </row>
    <row r="142" spans="1:7">
      <c r="A142" s="9"/>
      <c r="B142" s="58"/>
      <c r="C142" s="50"/>
      <c r="D142" s="51"/>
      <c r="E142" s="51"/>
      <c r="F142" s="48"/>
      <c r="G142" s="48"/>
    </row>
    <row r="143" spans="1:7">
      <c r="A143" s="49" t="s">
        <v>169</v>
      </c>
      <c r="B143" s="44"/>
      <c r="C143" s="155" t="s">
        <v>139</v>
      </c>
      <c r="D143" s="155"/>
      <c r="E143" s="156" t="s">
        <v>145</v>
      </c>
      <c r="F143" s="156"/>
      <c r="G143" s="156"/>
    </row>
    <row r="144" spans="1:7">
      <c r="A144" s="56" t="s">
        <v>141</v>
      </c>
      <c r="B144" s="6"/>
      <c r="C144" s="157" t="s">
        <v>142</v>
      </c>
      <c r="D144" s="157"/>
      <c r="E144" s="158" t="s">
        <v>143</v>
      </c>
      <c r="F144" s="158"/>
      <c r="G144" s="158"/>
    </row>
    <row r="145" spans="1:7">
      <c r="A145" s="43"/>
      <c r="C145" s="47"/>
      <c r="D145" s="48"/>
      <c r="E145" s="48"/>
      <c r="F145" s="48"/>
      <c r="G145" s="48"/>
    </row>
    <row r="146" spans="1:7">
      <c r="A146" s="9"/>
      <c r="B146" s="58"/>
      <c r="C146" s="50"/>
      <c r="D146" s="51"/>
      <c r="E146" s="51"/>
      <c r="F146" s="48"/>
      <c r="G146" s="48"/>
    </row>
    <row r="147" spans="1:7">
      <c r="A147" s="9"/>
      <c r="B147" s="58"/>
      <c r="C147" s="50"/>
      <c r="D147" s="102"/>
      <c r="E147" s="51"/>
      <c r="F147" s="99"/>
      <c r="G147" s="48"/>
    </row>
    <row r="148" spans="1:7">
      <c r="A148" s="9"/>
      <c r="B148" s="58"/>
      <c r="C148" s="50"/>
      <c r="D148" s="102"/>
      <c r="E148" s="51"/>
      <c r="F148" s="99"/>
      <c r="G148" s="48"/>
    </row>
    <row r="149" spans="1:7">
      <c r="A149" s="43"/>
      <c r="C149" s="47"/>
      <c r="D149" s="99"/>
      <c r="E149" s="48"/>
      <c r="F149" s="99"/>
      <c r="G149" s="48"/>
    </row>
    <row r="150" spans="1:7">
      <c r="A150" s="43"/>
      <c r="C150" s="47"/>
      <c r="D150" s="99"/>
      <c r="E150" s="48"/>
      <c r="F150" s="99"/>
      <c r="G150" s="48"/>
    </row>
    <row r="151" spans="1:7">
      <c r="A151" s="43"/>
      <c r="C151" s="47"/>
      <c r="D151" s="99"/>
      <c r="E151" s="48"/>
      <c r="F151" s="99"/>
      <c r="G151" s="48"/>
    </row>
    <row r="152" spans="1:7">
      <c r="A152" s="43"/>
      <c r="C152" s="47"/>
      <c r="D152" s="99"/>
      <c r="E152" s="48"/>
      <c r="F152" s="99"/>
      <c r="G152" s="48"/>
    </row>
    <row r="153" spans="1:7">
      <c r="A153" s="43"/>
      <c r="C153" s="47"/>
      <c r="D153" s="99"/>
      <c r="E153" s="48"/>
      <c r="F153" s="99"/>
      <c r="G153" s="48"/>
    </row>
    <row r="154" spans="1:7">
      <c r="A154" s="43"/>
      <c r="C154" s="47"/>
      <c r="D154" s="99"/>
      <c r="E154" s="48"/>
      <c r="F154" s="99"/>
      <c r="G154" s="48"/>
    </row>
    <row r="155" spans="1:7">
      <c r="A155" s="43"/>
      <c r="C155" s="47"/>
      <c r="D155" s="99"/>
      <c r="E155" s="48"/>
      <c r="F155" s="99"/>
      <c r="G155" s="48"/>
    </row>
    <row r="156" spans="1:7">
      <c r="A156" s="43"/>
      <c r="C156" s="47"/>
      <c r="D156" s="99"/>
      <c r="E156" s="48"/>
      <c r="F156" s="99"/>
      <c r="G156" s="48"/>
    </row>
    <row r="157" spans="1:7">
      <c r="A157" s="43"/>
      <c r="C157" s="47"/>
      <c r="D157" s="99"/>
      <c r="E157" s="48"/>
      <c r="F157" s="99"/>
      <c r="G157" s="48"/>
    </row>
    <row r="158" spans="1:7">
      <c r="A158" s="43"/>
      <c r="C158" s="47"/>
      <c r="D158" s="99"/>
      <c r="E158" s="48"/>
      <c r="F158" s="99"/>
      <c r="G158" s="48"/>
    </row>
    <row r="159" spans="1:7">
      <c r="A159" s="43"/>
      <c r="C159" s="47"/>
      <c r="D159" s="99"/>
      <c r="E159" s="48"/>
      <c r="F159" s="99"/>
      <c r="G159" s="48"/>
    </row>
    <row r="160" spans="1:7">
      <c r="A160" s="43"/>
      <c r="C160" s="47"/>
      <c r="D160" s="99"/>
      <c r="E160" s="48"/>
      <c r="F160" s="99"/>
      <c r="G160" s="48"/>
    </row>
    <row r="161" spans="1:7">
      <c r="A161" s="43"/>
      <c r="C161" s="47"/>
      <c r="D161" s="99"/>
      <c r="E161" s="48"/>
      <c r="F161" s="99"/>
      <c r="G161" s="48"/>
    </row>
    <row r="162" spans="1:7">
      <c r="A162" s="43"/>
      <c r="C162" s="47"/>
      <c r="D162" s="99"/>
      <c r="E162" s="48"/>
      <c r="F162" s="99"/>
      <c r="G162" s="48"/>
    </row>
    <row r="163" spans="1:7">
      <c r="A163" s="43"/>
      <c r="C163" s="47"/>
      <c r="D163" s="99"/>
      <c r="E163" s="48"/>
      <c r="F163" s="99"/>
      <c r="G163" s="48"/>
    </row>
    <row r="164" spans="1:7">
      <c r="A164" s="43"/>
      <c r="C164" s="47"/>
      <c r="D164" s="99"/>
      <c r="E164" s="48"/>
      <c r="F164" s="99"/>
      <c r="G164" s="48"/>
    </row>
    <row r="165" spans="1:7">
      <c r="A165" s="43"/>
      <c r="C165" s="47"/>
      <c r="D165" s="99"/>
      <c r="E165" s="48"/>
      <c r="F165" s="99"/>
      <c r="G165" s="48"/>
    </row>
    <row r="166" spans="1:7">
      <c r="A166" s="43"/>
      <c r="C166" s="47"/>
      <c r="D166" s="99"/>
      <c r="E166" s="48"/>
      <c r="F166" s="99"/>
      <c r="G166" s="48"/>
    </row>
    <row r="167" spans="1:7">
      <c r="A167" s="43"/>
      <c r="C167" s="47"/>
      <c r="D167" s="99"/>
      <c r="E167" s="48"/>
      <c r="F167" s="99"/>
      <c r="G167" s="48"/>
    </row>
    <row r="168" spans="1:7">
      <c r="A168" s="43"/>
      <c r="C168" s="47"/>
      <c r="D168" s="99"/>
      <c r="E168" s="48"/>
      <c r="F168" s="99"/>
      <c r="G168" s="48"/>
    </row>
    <row r="169" spans="1:7">
      <c r="A169" s="43"/>
      <c r="C169" s="47"/>
      <c r="D169" s="99"/>
      <c r="E169" s="48"/>
      <c r="F169" s="99"/>
      <c r="G169" s="48"/>
    </row>
    <row r="170" spans="1:7">
      <c r="A170" s="43"/>
      <c r="C170" s="47"/>
      <c r="D170" s="99"/>
      <c r="E170" s="48"/>
      <c r="F170" s="99"/>
      <c r="G170" s="48"/>
    </row>
    <row r="171" spans="1:7">
      <c r="A171" s="43"/>
      <c r="C171" s="47"/>
      <c r="D171" s="99"/>
      <c r="E171" s="48"/>
      <c r="F171" s="99"/>
      <c r="G171" s="48"/>
    </row>
    <row r="172" spans="1:7">
      <c r="A172" s="43"/>
      <c r="C172" s="47"/>
      <c r="D172" s="99"/>
      <c r="E172" s="48"/>
      <c r="F172" s="99"/>
      <c r="G172" s="48"/>
    </row>
    <row r="173" spans="1:7">
      <c r="A173" s="43"/>
      <c r="C173" s="47"/>
      <c r="D173" s="99"/>
      <c r="E173" s="48"/>
      <c r="F173" s="99"/>
      <c r="G173" s="48"/>
    </row>
    <row r="174" spans="1:7">
      <c r="A174" s="43"/>
      <c r="C174" s="47"/>
      <c r="D174" s="99"/>
      <c r="E174" s="48"/>
      <c r="F174" s="99"/>
      <c r="G174" s="48"/>
    </row>
    <row r="175" spans="1:7">
      <c r="A175" s="43"/>
      <c r="C175" s="47"/>
      <c r="D175" s="99"/>
      <c r="E175" s="48"/>
      <c r="F175" s="99"/>
      <c r="G175" s="48"/>
    </row>
    <row r="176" spans="1:7">
      <c r="A176" s="43"/>
      <c r="C176" s="47"/>
      <c r="D176" s="99"/>
      <c r="E176" s="48"/>
      <c r="F176" s="99"/>
      <c r="G176" s="48"/>
    </row>
    <row r="177" spans="1:7">
      <c r="A177" s="43"/>
      <c r="C177" s="47"/>
      <c r="D177" s="99"/>
      <c r="E177" s="48"/>
      <c r="F177" s="99"/>
      <c r="G177" s="48"/>
    </row>
    <row r="178" spans="1:7">
      <c r="A178" s="43"/>
      <c r="C178" s="47"/>
      <c r="D178" s="99"/>
      <c r="E178" s="48"/>
      <c r="F178" s="99"/>
      <c r="G178" s="48"/>
    </row>
    <row r="179" spans="1:7">
      <c r="A179" s="43"/>
      <c r="C179" s="47"/>
      <c r="D179" s="99"/>
      <c r="E179" s="48"/>
      <c r="F179" s="99"/>
      <c r="G179" s="48"/>
    </row>
    <row r="180" spans="1:7">
      <c r="A180" s="43"/>
      <c r="C180" s="47"/>
      <c r="D180" s="99"/>
      <c r="E180" s="48"/>
      <c r="F180" s="99"/>
      <c r="G180" s="48"/>
    </row>
    <row r="181" spans="1:7">
      <c r="A181" s="43"/>
      <c r="C181" s="47"/>
      <c r="D181" s="99"/>
      <c r="E181" s="48"/>
      <c r="F181" s="99"/>
      <c r="G181" s="48"/>
    </row>
    <row r="182" spans="1:7">
      <c r="A182" s="52"/>
    </row>
    <row r="183" spans="1:7">
      <c r="A183" s="52"/>
    </row>
    <row r="184" spans="1:7">
      <c r="A184" s="52"/>
    </row>
    <row r="185" spans="1:7">
      <c r="A185" s="52"/>
    </row>
    <row r="186" spans="1:7">
      <c r="A186" s="52"/>
    </row>
    <row r="187" spans="1:7">
      <c r="A187" s="52"/>
    </row>
    <row r="188" spans="1:7">
      <c r="A188" s="52"/>
    </row>
    <row r="189" spans="1:7">
      <c r="A189" s="52"/>
    </row>
    <row r="190" spans="1:7">
      <c r="A190" s="52"/>
    </row>
    <row r="191" spans="1:7">
      <c r="A191" s="52"/>
    </row>
    <row r="192" spans="1:7">
      <c r="A192" s="52"/>
    </row>
    <row r="193" spans="1:6" s="46" customFormat="1">
      <c r="A193" s="52"/>
      <c r="D193" s="73"/>
      <c r="F193" s="73"/>
    </row>
    <row r="194" spans="1:6" s="46" customFormat="1">
      <c r="A194" s="52"/>
      <c r="D194" s="73"/>
      <c r="F194" s="73"/>
    </row>
    <row r="195" spans="1:6" s="46" customFormat="1">
      <c r="A195" s="52"/>
      <c r="D195" s="73"/>
      <c r="F195" s="73"/>
    </row>
    <row r="196" spans="1:6" s="46" customFormat="1">
      <c r="A196" s="52"/>
      <c r="D196" s="73"/>
      <c r="F196" s="73"/>
    </row>
    <row r="197" spans="1:6" s="46" customFormat="1">
      <c r="A197" s="52"/>
      <c r="D197" s="73"/>
      <c r="F197" s="73"/>
    </row>
    <row r="198" spans="1:6" s="46" customFormat="1">
      <c r="A198" s="52"/>
      <c r="D198" s="73"/>
      <c r="F198" s="73"/>
    </row>
    <row r="199" spans="1:6" s="46" customFormat="1">
      <c r="A199" s="52"/>
      <c r="D199" s="73"/>
      <c r="F199" s="73"/>
    </row>
    <row r="200" spans="1:6" s="46" customFormat="1">
      <c r="A200" s="52"/>
      <c r="D200" s="73"/>
      <c r="F200" s="73"/>
    </row>
    <row r="201" spans="1:6" s="46" customFormat="1">
      <c r="A201" s="52"/>
      <c r="D201" s="73"/>
      <c r="F201" s="73"/>
    </row>
    <row r="202" spans="1:6" s="46" customFormat="1">
      <c r="A202" s="52"/>
      <c r="D202" s="73"/>
      <c r="F202" s="73"/>
    </row>
    <row r="203" spans="1:6" s="46" customFormat="1">
      <c r="A203" s="52"/>
      <c r="D203" s="73"/>
      <c r="F203" s="73"/>
    </row>
    <row r="204" spans="1:6" s="46" customFormat="1">
      <c r="A204" s="52"/>
      <c r="D204" s="73"/>
      <c r="F204" s="73"/>
    </row>
    <row r="205" spans="1:6" s="46" customFormat="1">
      <c r="A205" s="52"/>
      <c r="D205" s="73"/>
      <c r="F205" s="73"/>
    </row>
    <row r="206" spans="1:6" s="46" customFormat="1">
      <c r="A206" s="52"/>
      <c r="D206" s="73"/>
      <c r="F206" s="73"/>
    </row>
    <row r="207" spans="1:6" s="46" customFormat="1">
      <c r="A207" s="52"/>
      <c r="D207" s="73"/>
      <c r="F207" s="73"/>
    </row>
    <row r="208" spans="1:6" s="46" customFormat="1">
      <c r="A208" s="52"/>
      <c r="D208" s="73"/>
      <c r="F208" s="73"/>
    </row>
    <row r="209" spans="1:6" s="46" customFormat="1">
      <c r="A209" s="52"/>
      <c r="D209" s="73"/>
      <c r="F209" s="73"/>
    </row>
    <row r="210" spans="1:6" s="46" customFormat="1">
      <c r="A210" s="52"/>
      <c r="D210" s="73"/>
      <c r="F210" s="73"/>
    </row>
    <row r="211" spans="1:6" s="46" customFormat="1">
      <c r="A211" s="52"/>
      <c r="D211" s="73"/>
      <c r="F211" s="73"/>
    </row>
    <row r="212" spans="1:6" s="46" customFormat="1">
      <c r="A212" s="52"/>
      <c r="D212" s="73"/>
      <c r="F212" s="73"/>
    </row>
    <row r="213" spans="1:6" s="46" customFormat="1">
      <c r="A213" s="52"/>
      <c r="D213" s="73"/>
      <c r="F213" s="73"/>
    </row>
    <row r="214" spans="1:6" s="46" customFormat="1">
      <c r="A214" s="52"/>
      <c r="D214" s="73"/>
      <c r="F214" s="73"/>
    </row>
    <row r="215" spans="1:6" s="46" customFormat="1">
      <c r="A215" s="52"/>
      <c r="D215" s="73"/>
      <c r="F215" s="73"/>
    </row>
    <row r="216" spans="1:6" s="46" customFormat="1">
      <c r="A216" s="52"/>
      <c r="D216" s="73"/>
      <c r="F216" s="73"/>
    </row>
    <row r="217" spans="1:6" s="46" customFormat="1">
      <c r="A217" s="52"/>
      <c r="D217" s="73"/>
      <c r="F217" s="73"/>
    </row>
    <row r="218" spans="1:6" s="46" customFormat="1">
      <c r="A218" s="52"/>
      <c r="D218" s="73"/>
      <c r="F218" s="73"/>
    </row>
    <row r="219" spans="1:6" s="46" customFormat="1">
      <c r="A219" s="52"/>
      <c r="D219" s="73"/>
      <c r="F219" s="73"/>
    </row>
    <row r="220" spans="1:6" s="46" customFormat="1">
      <c r="A220" s="52"/>
      <c r="D220" s="73"/>
      <c r="F220" s="73"/>
    </row>
    <row r="221" spans="1:6" s="46" customFormat="1">
      <c r="A221" s="52"/>
      <c r="D221" s="73"/>
      <c r="F221" s="73"/>
    </row>
    <row r="222" spans="1:6" s="46" customFormat="1">
      <c r="A222" s="52"/>
      <c r="D222" s="73"/>
      <c r="F222" s="73"/>
    </row>
    <row r="223" spans="1:6" s="46" customFormat="1">
      <c r="A223" s="52"/>
      <c r="D223" s="73"/>
      <c r="F223" s="73"/>
    </row>
    <row r="224" spans="1:6" s="46" customFormat="1">
      <c r="A224" s="52"/>
      <c r="D224" s="73"/>
      <c r="F224" s="73"/>
    </row>
    <row r="225" spans="1:6" s="46" customFormat="1">
      <c r="A225" s="52"/>
      <c r="D225" s="73"/>
      <c r="F225" s="73"/>
    </row>
    <row r="226" spans="1:6" s="46" customFormat="1">
      <c r="A226" s="52"/>
      <c r="D226" s="73"/>
      <c r="F226" s="73"/>
    </row>
    <row r="227" spans="1:6" s="46" customFormat="1">
      <c r="A227" s="52"/>
      <c r="D227" s="73"/>
      <c r="F227" s="73"/>
    </row>
    <row r="228" spans="1:6" s="46" customFormat="1">
      <c r="A228" s="52"/>
      <c r="D228" s="73"/>
      <c r="F228" s="73"/>
    </row>
    <row r="229" spans="1:6" s="46" customFormat="1">
      <c r="A229" s="52"/>
      <c r="D229" s="73"/>
      <c r="F229" s="73"/>
    </row>
    <row r="230" spans="1:6" s="46" customFormat="1">
      <c r="A230" s="52"/>
      <c r="D230" s="73"/>
      <c r="F230" s="73"/>
    </row>
    <row r="231" spans="1:6" s="46" customFormat="1">
      <c r="A231" s="52"/>
      <c r="D231" s="73"/>
      <c r="F231" s="73"/>
    </row>
    <row r="232" spans="1:6" s="46" customFormat="1">
      <c r="A232" s="52"/>
      <c r="D232" s="73"/>
      <c r="F232" s="73"/>
    </row>
    <row r="233" spans="1:6" s="46" customFormat="1">
      <c r="A233" s="52"/>
      <c r="D233" s="73"/>
      <c r="F233" s="73"/>
    </row>
    <row r="234" spans="1:6" s="46" customFormat="1">
      <c r="A234" s="52"/>
      <c r="D234" s="73"/>
      <c r="F234" s="73"/>
    </row>
    <row r="235" spans="1:6" s="46" customFormat="1">
      <c r="A235" s="52"/>
      <c r="D235" s="73"/>
      <c r="F235" s="73"/>
    </row>
    <row r="236" spans="1:6" s="46" customFormat="1">
      <c r="A236" s="52"/>
      <c r="D236" s="73"/>
      <c r="F236" s="73"/>
    </row>
    <row r="237" spans="1:6" s="46" customFormat="1">
      <c r="A237" s="52"/>
      <c r="D237" s="73"/>
      <c r="F237" s="73"/>
    </row>
    <row r="238" spans="1:6" s="46" customFormat="1">
      <c r="A238" s="52"/>
      <c r="D238" s="73"/>
      <c r="F238" s="73"/>
    </row>
    <row r="239" spans="1:6" s="46" customFormat="1">
      <c r="A239" s="52"/>
      <c r="D239" s="73"/>
      <c r="F239" s="73"/>
    </row>
    <row r="240" spans="1:6" s="46" customFormat="1">
      <c r="A240" s="52"/>
      <c r="D240" s="73"/>
      <c r="F240" s="73"/>
    </row>
    <row r="241" spans="1:6" s="46" customFormat="1">
      <c r="A241" s="52"/>
      <c r="D241" s="73"/>
      <c r="F241" s="73"/>
    </row>
    <row r="242" spans="1:6" s="46" customFormat="1">
      <c r="A242" s="52"/>
      <c r="D242" s="73"/>
      <c r="F242" s="73"/>
    </row>
    <row r="243" spans="1:6" s="46" customFormat="1">
      <c r="A243" s="52"/>
      <c r="D243" s="73"/>
      <c r="F243" s="73"/>
    </row>
    <row r="244" spans="1:6" s="46" customFormat="1">
      <c r="A244" s="52"/>
      <c r="D244" s="73"/>
      <c r="F244" s="73"/>
    </row>
    <row r="245" spans="1:6" s="46" customFormat="1">
      <c r="A245" s="52"/>
      <c r="D245" s="73"/>
      <c r="F245" s="73"/>
    </row>
    <row r="246" spans="1:6" s="46" customFormat="1">
      <c r="A246" s="52"/>
      <c r="D246" s="73"/>
      <c r="F246" s="73"/>
    </row>
    <row r="247" spans="1:6" s="46" customFormat="1">
      <c r="A247" s="52"/>
      <c r="D247" s="73"/>
      <c r="F247" s="73"/>
    </row>
    <row r="248" spans="1:6" s="46" customFormat="1">
      <c r="A248" s="52"/>
      <c r="D248" s="73"/>
      <c r="F248" s="73"/>
    </row>
    <row r="249" spans="1:6" s="46" customFormat="1">
      <c r="A249" s="52"/>
      <c r="D249" s="73"/>
      <c r="F249" s="73"/>
    </row>
    <row r="250" spans="1:6" s="46" customFormat="1">
      <c r="A250" s="52"/>
      <c r="D250" s="73"/>
      <c r="F250" s="73"/>
    </row>
    <row r="251" spans="1:6" s="46" customFormat="1">
      <c r="A251" s="52"/>
      <c r="D251" s="73"/>
      <c r="F251" s="73"/>
    </row>
    <row r="252" spans="1:6" s="46" customFormat="1">
      <c r="A252" s="52"/>
      <c r="D252" s="73"/>
      <c r="F252" s="73"/>
    </row>
    <row r="253" spans="1:6" s="46" customFormat="1">
      <c r="A253" s="52"/>
      <c r="D253" s="73"/>
      <c r="F253" s="73"/>
    </row>
    <row r="254" spans="1:6" s="46" customFormat="1">
      <c r="A254" s="52"/>
      <c r="D254" s="73"/>
      <c r="F254" s="73"/>
    </row>
    <row r="256" spans="1:6" s="46" customFormat="1">
      <c r="A256" s="52"/>
      <c r="D256" s="73"/>
      <c r="F256" s="73"/>
    </row>
    <row r="257" spans="1:6" s="46" customFormat="1">
      <c r="A257" s="52"/>
      <c r="D257" s="73"/>
      <c r="F257" s="73"/>
    </row>
    <row r="258" spans="1:6" s="46" customFormat="1">
      <c r="A258" s="52"/>
      <c r="D258" s="73"/>
      <c r="F258" s="73"/>
    </row>
    <row r="259" spans="1:6" s="46" customFormat="1">
      <c r="A259" s="52"/>
      <c r="D259" s="73"/>
      <c r="F259" s="73"/>
    </row>
    <row r="260" spans="1:6" s="46" customFormat="1">
      <c r="A260" s="52"/>
      <c r="D260" s="73"/>
      <c r="F260" s="73"/>
    </row>
    <row r="261" spans="1:6" s="46" customFormat="1">
      <c r="A261" s="52"/>
      <c r="D261" s="73"/>
      <c r="F261" s="73"/>
    </row>
    <row r="262" spans="1:6" s="46" customFormat="1">
      <c r="A262" s="52"/>
      <c r="D262" s="73"/>
      <c r="F262" s="73"/>
    </row>
    <row r="263" spans="1:6" s="46" customFormat="1">
      <c r="A263" s="52"/>
      <c r="D263" s="73"/>
      <c r="F263" s="73"/>
    </row>
    <row r="264" spans="1:6" s="46" customFormat="1">
      <c r="A264" s="52"/>
      <c r="D264" s="73"/>
      <c r="F264" s="73"/>
    </row>
    <row r="265" spans="1:6" s="46" customFormat="1">
      <c r="A265" s="52"/>
      <c r="D265" s="73"/>
      <c r="F265" s="73"/>
    </row>
    <row r="266" spans="1:6" s="46" customFormat="1">
      <c r="A266" s="52"/>
      <c r="D266" s="73"/>
      <c r="F266" s="73"/>
    </row>
    <row r="267" spans="1:6" s="46" customFormat="1">
      <c r="A267" s="52"/>
      <c r="D267" s="73"/>
      <c r="F267" s="73"/>
    </row>
    <row r="268" spans="1:6" s="46" customFormat="1">
      <c r="A268" s="52"/>
      <c r="D268" s="73"/>
      <c r="F268" s="73"/>
    </row>
    <row r="269" spans="1:6" s="46" customFormat="1">
      <c r="A269" s="52"/>
      <c r="D269" s="73"/>
      <c r="F269" s="73"/>
    </row>
    <row r="270" spans="1:6" s="46" customFormat="1">
      <c r="A270" s="52"/>
      <c r="D270" s="73"/>
      <c r="F270" s="73"/>
    </row>
    <row r="271" spans="1:6" s="46" customFormat="1">
      <c r="A271" s="52"/>
      <c r="D271" s="73"/>
      <c r="F271" s="73"/>
    </row>
    <row r="272" spans="1:6" s="46" customFormat="1">
      <c r="A272" s="52"/>
      <c r="D272" s="73"/>
      <c r="F272" s="73"/>
    </row>
    <row r="273" spans="1:6" s="46" customFormat="1">
      <c r="A273" s="52"/>
      <c r="D273" s="73"/>
      <c r="F273" s="73"/>
    </row>
    <row r="274" spans="1:6" s="46" customFormat="1">
      <c r="A274" s="52"/>
      <c r="D274" s="73"/>
      <c r="F274" s="73"/>
    </row>
    <row r="275" spans="1:6" s="46" customFormat="1">
      <c r="A275" s="52"/>
      <c r="D275" s="73"/>
      <c r="F275" s="73"/>
    </row>
    <row r="276" spans="1:6" s="46" customFormat="1">
      <c r="A276" s="52"/>
      <c r="D276" s="73"/>
      <c r="F276" s="73"/>
    </row>
    <row r="277" spans="1:6" s="46" customFormat="1">
      <c r="A277" s="52"/>
      <c r="D277" s="73"/>
      <c r="F277" s="73"/>
    </row>
    <row r="278" spans="1:6" s="46" customFormat="1">
      <c r="A278" s="52"/>
      <c r="D278" s="73"/>
      <c r="F278" s="73"/>
    </row>
    <row r="279" spans="1:6" s="46" customFormat="1">
      <c r="A279" s="52"/>
      <c r="D279" s="73"/>
      <c r="F279" s="73"/>
    </row>
    <row r="280" spans="1:6" s="46" customFormat="1">
      <c r="A280" s="52"/>
      <c r="D280" s="73"/>
      <c r="F280" s="73"/>
    </row>
    <row r="281" spans="1:6" s="46" customFormat="1">
      <c r="A281" s="52"/>
      <c r="D281" s="73"/>
      <c r="F281" s="73"/>
    </row>
    <row r="282" spans="1:6" s="46" customFormat="1">
      <c r="A282" s="52"/>
      <c r="D282" s="73"/>
      <c r="F282" s="73"/>
    </row>
    <row r="283" spans="1:6" s="46" customFormat="1">
      <c r="A283" s="52"/>
      <c r="D283" s="73"/>
      <c r="F283" s="73"/>
    </row>
    <row r="284" spans="1:6" s="46" customFormat="1">
      <c r="A284" s="52"/>
      <c r="D284" s="73"/>
      <c r="F284" s="73"/>
    </row>
    <row r="285" spans="1:6" s="46" customFormat="1">
      <c r="A285" s="52"/>
      <c r="D285" s="73"/>
      <c r="F285" s="73"/>
    </row>
    <row r="286" spans="1:6" s="46" customFormat="1">
      <c r="A286" s="52"/>
      <c r="D286" s="73"/>
      <c r="F286" s="73"/>
    </row>
    <row r="287" spans="1:6" s="46" customFormat="1">
      <c r="A287" s="52"/>
      <c r="D287" s="73"/>
      <c r="F287" s="73"/>
    </row>
    <row r="288" spans="1:6" s="46" customFormat="1">
      <c r="A288" s="52"/>
      <c r="D288" s="73"/>
      <c r="F288" s="73"/>
    </row>
    <row r="289" spans="1:6" s="46" customFormat="1">
      <c r="A289" s="52"/>
      <c r="D289" s="73"/>
      <c r="F289" s="73"/>
    </row>
    <row r="290" spans="1:6" s="46" customFormat="1">
      <c r="A290" s="52"/>
      <c r="D290" s="73"/>
      <c r="F290" s="73"/>
    </row>
    <row r="291" spans="1:6" s="46" customFormat="1">
      <c r="A291" s="52"/>
      <c r="D291" s="73"/>
      <c r="F291" s="73"/>
    </row>
    <row r="292" spans="1:6" s="46" customFormat="1">
      <c r="A292" s="52"/>
      <c r="D292" s="73"/>
      <c r="F292" s="73"/>
    </row>
    <row r="293" spans="1:6" s="46" customFormat="1">
      <c r="A293" s="52"/>
      <c r="D293" s="73"/>
      <c r="F293" s="73"/>
    </row>
    <row r="294" spans="1:6" s="46" customFormat="1">
      <c r="A294" s="52"/>
      <c r="D294" s="73"/>
      <c r="F294" s="73"/>
    </row>
    <row r="295" spans="1:6" s="46" customFormat="1">
      <c r="A295" s="52"/>
      <c r="D295" s="73"/>
      <c r="F295" s="73"/>
    </row>
    <row r="296" spans="1:6" s="46" customFormat="1">
      <c r="A296" s="52"/>
      <c r="D296" s="73"/>
      <c r="F296" s="73"/>
    </row>
    <row r="297" spans="1:6" s="46" customFormat="1">
      <c r="A297" s="52"/>
      <c r="D297" s="73"/>
      <c r="F297" s="73"/>
    </row>
    <row r="298" spans="1:6" s="46" customFormat="1">
      <c r="A298" s="52"/>
      <c r="D298" s="73"/>
      <c r="F298" s="73"/>
    </row>
    <row r="299" spans="1:6" s="46" customFormat="1">
      <c r="A299" s="52"/>
      <c r="D299" s="73"/>
      <c r="F299" s="73"/>
    </row>
    <row r="300" spans="1:6" s="46" customFormat="1">
      <c r="A300" s="52"/>
      <c r="D300" s="73"/>
      <c r="F300" s="73"/>
    </row>
    <row r="301" spans="1:6" s="46" customFormat="1">
      <c r="A301" s="52"/>
      <c r="D301" s="73"/>
      <c r="F301" s="73"/>
    </row>
    <row r="302" spans="1:6" s="46" customFormat="1">
      <c r="A302" s="52"/>
      <c r="D302" s="73"/>
      <c r="F302" s="73"/>
    </row>
    <row r="303" spans="1:6" s="46" customFormat="1">
      <c r="A303" s="52"/>
      <c r="D303" s="73"/>
      <c r="F303" s="73"/>
    </row>
    <row r="304" spans="1:6" s="46" customFormat="1">
      <c r="A304" s="52"/>
      <c r="D304" s="73"/>
      <c r="F304" s="73"/>
    </row>
    <row r="305" spans="1:6" s="46" customFormat="1">
      <c r="A305" s="52"/>
      <c r="D305" s="73"/>
      <c r="F305" s="73"/>
    </row>
    <row r="306" spans="1:6" s="46" customFormat="1">
      <c r="A306" s="52"/>
      <c r="D306" s="73"/>
      <c r="F306" s="73"/>
    </row>
    <row r="307" spans="1:6" s="46" customFormat="1">
      <c r="A307" s="52"/>
      <c r="D307" s="73"/>
      <c r="F307" s="73"/>
    </row>
    <row r="308" spans="1:6" s="46" customFormat="1">
      <c r="A308" s="52"/>
      <c r="D308" s="73"/>
      <c r="F308" s="73"/>
    </row>
    <row r="309" spans="1:6" s="46" customFormat="1">
      <c r="A309" s="52"/>
      <c r="D309" s="73"/>
      <c r="F309" s="73"/>
    </row>
    <row r="310" spans="1:6" s="46" customFormat="1">
      <c r="A310" s="52"/>
      <c r="D310" s="73"/>
      <c r="F310" s="73"/>
    </row>
    <row r="311" spans="1:6" s="46" customFormat="1">
      <c r="A311" s="52"/>
      <c r="D311" s="73"/>
      <c r="F311" s="73"/>
    </row>
    <row r="312" spans="1:6" s="46" customFormat="1">
      <c r="A312" s="52"/>
      <c r="D312" s="73"/>
      <c r="F312" s="73"/>
    </row>
    <row r="313" spans="1:6" s="46" customFormat="1">
      <c r="A313" s="52"/>
      <c r="D313" s="73"/>
      <c r="F313" s="73"/>
    </row>
    <row r="314" spans="1:6" s="46" customFormat="1">
      <c r="A314" s="52"/>
      <c r="D314" s="73"/>
      <c r="F314" s="73"/>
    </row>
    <row r="315" spans="1:6" s="46" customFormat="1">
      <c r="A315" s="52"/>
      <c r="D315" s="73"/>
      <c r="F315" s="73"/>
    </row>
    <row r="316" spans="1:6" s="46" customFormat="1">
      <c r="A316" s="52"/>
      <c r="D316" s="73"/>
      <c r="F316" s="73"/>
    </row>
    <row r="317" spans="1:6" s="46" customFormat="1">
      <c r="A317" s="52"/>
      <c r="D317" s="73"/>
      <c r="F317" s="73"/>
    </row>
    <row r="318" spans="1:6" s="46" customFormat="1">
      <c r="A318" s="52"/>
      <c r="D318" s="73"/>
      <c r="F318" s="73"/>
    </row>
    <row r="319" spans="1:6" s="46" customFormat="1">
      <c r="A319" s="52"/>
      <c r="D319" s="73"/>
      <c r="F319" s="73"/>
    </row>
    <row r="320" spans="1:6" s="46" customFormat="1">
      <c r="A320" s="52"/>
      <c r="D320" s="73"/>
      <c r="F320" s="73"/>
    </row>
    <row r="321" spans="1:6" s="46" customFormat="1">
      <c r="A321" s="52"/>
      <c r="D321" s="73"/>
      <c r="F321" s="73"/>
    </row>
    <row r="322" spans="1:6" s="46" customFormat="1">
      <c r="A322" s="52"/>
      <c r="D322" s="73"/>
      <c r="F322" s="73"/>
    </row>
    <row r="323" spans="1:6" s="46" customFormat="1">
      <c r="A323" s="52"/>
      <c r="D323" s="73"/>
      <c r="F323" s="73"/>
    </row>
    <row r="324" spans="1:6" s="46" customFormat="1">
      <c r="A324" s="52"/>
      <c r="D324" s="73"/>
      <c r="F324" s="73"/>
    </row>
    <row r="325" spans="1:6" s="46" customFormat="1">
      <c r="A325" s="52"/>
      <c r="D325" s="73"/>
      <c r="F325" s="73"/>
    </row>
    <row r="326" spans="1:6" s="46" customFormat="1">
      <c r="A326" s="52"/>
      <c r="D326" s="73"/>
      <c r="F326" s="73"/>
    </row>
    <row r="327" spans="1:6" s="46" customFormat="1">
      <c r="A327" s="52"/>
      <c r="D327" s="73"/>
      <c r="F327" s="73"/>
    </row>
    <row r="328" spans="1:6" s="46" customFormat="1">
      <c r="A328" s="52"/>
      <c r="D328" s="73"/>
      <c r="F328" s="73"/>
    </row>
    <row r="329" spans="1:6" s="46" customFormat="1">
      <c r="A329" s="52"/>
      <c r="D329" s="73"/>
      <c r="F329" s="73"/>
    </row>
    <row r="330" spans="1:6" s="46" customFormat="1">
      <c r="A330" s="52"/>
      <c r="D330" s="73"/>
      <c r="F330" s="73"/>
    </row>
    <row r="331" spans="1:6" s="46" customFormat="1">
      <c r="A331" s="52"/>
      <c r="D331" s="73"/>
      <c r="F331" s="73"/>
    </row>
    <row r="332" spans="1:6" s="46" customFormat="1">
      <c r="A332" s="52"/>
      <c r="D332" s="73"/>
      <c r="F332" s="73"/>
    </row>
    <row r="333" spans="1:6" s="46" customFormat="1">
      <c r="A333" s="52"/>
      <c r="D333" s="73"/>
      <c r="F333" s="73"/>
    </row>
    <row r="334" spans="1:6" s="46" customFormat="1">
      <c r="A334" s="52"/>
      <c r="D334" s="73"/>
      <c r="F334" s="73"/>
    </row>
    <row r="335" spans="1:6" s="46" customFormat="1">
      <c r="A335" s="52"/>
      <c r="D335" s="73"/>
      <c r="F335" s="73"/>
    </row>
    <row r="336" spans="1:6" s="46" customFormat="1">
      <c r="A336" s="52"/>
      <c r="D336" s="73"/>
      <c r="F336" s="73"/>
    </row>
    <row r="337" spans="1:6" s="46" customFormat="1">
      <c r="A337" s="52"/>
      <c r="D337" s="73"/>
      <c r="F337" s="73"/>
    </row>
    <row r="338" spans="1:6" s="46" customFormat="1">
      <c r="A338" s="52"/>
      <c r="D338" s="73"/>
      <c r="F338" s="73"/>
    </row>
    <row r="339" spans="1:6" s="46" customFormat="1">
      <c r="A339" s="52"/>
      <c r="D339" s="73"/>
      <c r="F339" s="73"/>
    </row>
    <row r="340" spans="1:6" s="46" customFormat="1">
      <c r="A340" s="52"/>
      <c r="D340" s="73"/>
      <c r="F340" s="73"/>
    </row>
    <row r="341" spans="1:6" s="46" customFormat="1">
      <c r="A341" s="52"/>
      <c r="D341" s="73"/>
      <c r="F341" s="73"/>
    </row>
    <row r="342" spans="1:6" s="46" customFormat="1">
      <c r="A342" s="52"/>
      <c r="D342" s="73"/>
      <c r="F342" s="73"/>
    </row>
    <row r="343" spans="1:6" s="46" customFormat="1">
      <c r="A343" s="52"/>
      <c r="D343" s="73"/>
      <c r="F343" s="73"/>
    </row>
    <row r="344" spans="1:6" s="46" customFormat="1">
      <c r="A344" s="52"/>
      <c r="D344" s="73"/>
      <c r="F344" s="73"/>
    </row>
    <row r="345" spans="1:6" s="46" customFormat="1">
      <c r="A345" s="52"/>
      <c r="D345" s="73"/>
      <c r="F345" s="73"/>
    </row>
    <row r="346" spans="1:6" s="46" customFormat="1">
      <c r="A346" s="52"/>
      <c r="D346" s="73"/>
      <c r="F346" s="73"/>
    </row>
    <row r="347" spans="1:6" s="46" customFormat="1">
      <c r="A347" s="52"/>
      <c r="D347" s="73"/>
      <c r="F347" s="73"/>
    </row>
    <row r="348" spans="1:6" s="46" customFormat="1">
      <c r="A348" s="52"/>
      <c r="D348" s="73"/>
      <c r="F348" s="73"/>
    </row>
  </sheetData>
  <mergeCells count="45">
    <mergeCell ref="C3:G3"/>
    <mergeCell ref="C4:F4"/>
    <mergeCell ref="E6:F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D21"/>
    <mergeCell ref="E21:F21"/>
    <mergeCell ref="A23:G23"/>
    <mergeCell ref="A25:A26"/>
    <mergeCell ref="B25:B26"/>
    <mergeCell ref="C25:D25"/>
    <mergeCell ref="E25:G25"/>
    <mergeCell ref="A28:G28"/>
    <mergeCell ref="A44:G44"/>
    <mergeCell ref="A66:G66"/>
    <mergeCell ref="A67:G67"/>
    <mergeCell ref="A72:G72"/>
    <mergeCell ref="A73:G73"/>
    <mergeCell ref="A86:G86"/>
    <mergeCell ref="A87:G87"/>
    <mergeCell ref="A98:G98"/>
    <mergeCell ref="A99:G99"/>
    <mergeCell ref="A104:G104"/>
    <mergeCell ref="A105:G105"/>
    <mergeCell ref="A111:G111"/>
    <mergeCell ref="C144:D144"/>
    <mergeCell ref="E144:G144"/>
    <mergeCell ref="A112:B112"/>
    <mergeCell ref="C139:D139"/>
    <mergeCell ref="E139:G139"/>
    <mergeCell ref="C140:D140"/>
    <mergeCell ref="E140:G140"/>
    <mergeCell ref="C143:D143"/>
    <mergeCell ref="E143:G143"/>
  </mergeCells>
  <pageMargins left="0.11811023622047245" right="0.11811023622047245" top="0.15748031496062992" bottom="0.15748031496062992" header="0.31496062992125984" footer="0.31496062992125984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звіт4</vt:lpstr>
      <vt:lpstr>зміни</vt:lpstr>
      <vt:lpstr>2025</vt:lpstr>
      <vt:lpstr>зміни!Область_друку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2026-03-31T10:05:12Z</dcterms:modified>
</cp:coreProperties>
</file>