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8_{23EA203C-9CEA-4ED1-91BA-015F001282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L22" i="2"/>
  <c r="M22" i="2"/>
  <c r="N22" i="2"/>
  <c r="O22" i="2"/>
  <c r="J22" i="2"/>
  <c r="K19" i="2"/>
  <c r="L19" i="2"/>
  <c r="M19" i="2"/>
  <c r="N19" i="2"/>
  <c r="O19" i="2"/>
  <c r="K20" i="2"/>
  <c r="L20" i="2"/>
  <c r="M20" i="2"/>
  <c r="N20" i="2"/>
  <c r="O20" i="2"/>
  <c r="J21" i="2"/>
  <c r="J20" i="2" s="1"/>
  <c r="J19" i="2" s="1"/>
  <c r="J18" i="2" l="1"/>
  <c r="J17" i="2"/>
  <c r="O17" i="2"/>
  <c r="N17" i="2"/>
  <c r="M17" i="2"/>
  <c r="L17" i="2"/>
  <c r="L11" i="2" s="1"/>
  <c r="K17" i="2"/>
  <c r="K15" i="2"/>
  <c r="J15" i="2"/>
  <c r="K12" i="2"/>
  <c r="K11" i="2" s="1"/>
  <c r="L12" i="2"/>
  <c r="M12" i="2"/>
  <c r="N12" i="2"/>
  <c r="O12" i="2"/>
  <c r="O11" i="2" s="1"/>
  <c r="J14" i="2"/>
  <c r="J13" i="2"/>
  <c r="M11" i="2" l="1"/>
  <c r="N11" i="2"/>
  <c r="J12" i="2"/>
  <c r="J11" i="2" s="1"/>
</calcChain>
</file>

<file path=xl/sharedStrings.xml><?xml version="1.0" encoding="utf-8"?>
<sst xmlns="http://schemas.openxmlformats.org/spreadsheetml/2006/main" count="114" uniqueCount="55">
  <si>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</si>
  <si>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</si>
  <si>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</si>
  <si>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</si>
  <si>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</si>
  <si>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</si>
  <si>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</si>
  <si>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</si>
  <si>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</si>
  <si>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</si>
  <si>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</si>
  <si>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</si>
  <si>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</si>
  <si>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</si>
  <si>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</si>
  <si>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</si>
  <si>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</si>
  <si>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</si>
  <si>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</si>
  <si>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X</t>
  </si>
  <si>
    <t>1.1</t>
  </si>
  <si>
    <t>УСЬОГО</t>
  </si>
  <si>
    <t>до рішення міської ради</t>
  </si>
  <si>
    <t>Додаток 5</t>
  </si>
  <si>
    <t>Освіта і наука</t>
  </si>
  <si>
    <t>Управлiння освiти,молодi та спорту Чорткiвської мiської ради</t>
  </si>
  <si>
    <t>Коригування проєктно - кошторисної документації № 40/19 з додатковим проєктуванням: Капітальний ремонт з впровадженням заходів по енергозбереженню будівель Чортківський ліцей № 7 Чортківської міської ради Тернопільської області, за адресою: вул. Т. Шевченка, 25, м. Чортків, Тернопільська обл. (Коригування 2 черги будівництва) (код ДК 021:2015 - 45453000-7 Капітальний ремонт і реставрація)</t>
  </si>
  <si>
    <t>DREAM-UA-120226-714D9C8D</t>
  </si>
  <si>
    <t>2025-2026</t>
  </si>
  <si>
    <t>0611242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</si>
  <si>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</si>
  <si>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</si>
  <si>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</si>
  <si>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Улаштування систем пожежної сигналізації, системи оповіщення, систем централізованого пожежного спостерігання в приміщеннях Чортківського ліцею №1 Чортківської міської ради Тернопільської області за адресою: вул. Лесі Українки, 7, м. Чортків, Тернопільська область.</t>
  </si>
  <si>
    <t>041125-33FF018A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</si>
  <si>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</si>
  <si>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</si>
  <si>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</si>
  <si>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1.2</t>
  </si>
  <si>
    <t>Нове будівництво спортивного залу з вбудованою спорудою подвійного призначення (з функціями протирадіаційного укриття) для Білівського опорного закладу загальної середньої освіти І–ІІІ ступенів Чортківської міської ради, с. Біла, вул. Буракова, 34, Чортківський р-н, Тернопільська обл.</t>
  </si>
  <si>
    <t>170925-AC554FFF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</si>
  <si>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</si>
  <si>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</si>
  <si>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</si>
  <si>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Зміни обсягів
 публічних інвестицій у розрізі публічних інвестиційних проєктів та програм публічних інвестицій у 2026 році</t>
  </si>
  <si>
    <t>Секретар міської ради                                                                                                                                                                          Ярослав ДЗИНДРА</t>
  </si>
  <si>
    <t>Охорона здоров`я</t>
  </si>
  <si>
    <t>Управлiння соцiального захисту та охорони здоров'я Чорткiвської мiської ради</t>
  </si>
  <si>
    <t>Капітальний ремонт приймально- діагностичного відділення та відділення анестезіології та інтенсивної терапії КНП «Чортківська ЦМЛ» за адресою: Тернопільська обл., м. Чортків, вул. Дм.Пігута, 31 Б. Коригування</t>
  </si>
  <si>
    <t>051225-9152645D</t>
  </si>
  <si>
    <t>2026-2027</t>
  </si>
  <si>
    <t>0817367</t>
  </si>
  <si>
    <t>Реалізація проектів у рамках Програми відновлення України ІІІ</t>
  </si>
  <si>
    <t>2.1</t>
  </si>
  <si>
    <t>від 23 квітня 2026 року № 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</si>
</sst>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indexed="8"/>
      <name val="Aptos Narrow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Aptos Narrow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right" vertical="center"/>
    </xf>
    <xf numFmtId="0" fontId="11" fillId="0" borderId="0" xfId="1" applyFont="1"/>
    <xf numFmtId="49" fontId="12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center" vertical="center" textRotation="90" wrapText="1"/>
    </xf>
    <xf numFmtId="49" fontId="8" fillId="0" borderId="1" xfId="1" applyNumberFormat="1" applyFont="1" applyBorder="1" applyAlignment="1">
      <alignment horizontal="center" vertical="center"/>
    </xf>
    <xf numFmtId="4" fontId="8" fillId="0" borderId="0" xfId="2" applyNumberFormat="1" applyFont="1" applyAlignment="1">
      <alignment horizontal="left" vertical="center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13" fillId="0" borderId="0" xfId="0" applyFont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0" fontId="10" fillId="0" borderId="0" xfId="1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49" fontId="10" fillId="0" borderId="0" xfId="2" applyNumberFormat="1" applyFont="1" applyAlignment="1">
      <alignment horizontal="center" vertical="center" wrapText="1"/>
    </xf>
    <xf numFmtId="4" fontId="10" fillId="0" borderId="0" xfId="2" applyNumberFormat="1" applyFont="1" applyAlignment="1">
      <alignment horizontal="right" vertical="center"/>
    </xf>
    <xf numFmtId="4" fontId="14" fillId="0" borderId="0" xfId="1" applyNumberFormat="1" applyFont="1" applyAlignment="1">
      <alignment horizontal="right" vertical="center"/>
    </xf>
    <xf numFmtId="4" fontId="10" fillId="0" borderId="0" xfId="2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2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B1" zoomScaleNormal="100" workbookViewId="0">
      <pane ySplit="9" topLeftCell="A47" activePane="bottomLeft" state="frozen"/>
      <selection activeCell="B1" sqref="B1"/>
      <selection pane="bottomLeft" activeCell="I2" sqref="I2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5.7109375" style="2" customWidth="1"/>
    <col min="4" max="4" width="11" style="1" customWidth="1"/>
    <col min="5" max="5" width="9.140625" style="1" customWidth="1"/>
    <col min="6" max="6" width="18.5703125" style="2" customWidth="1"/>
    <col min="7" max="7" width="21.28515625" style="2" customWidth="1"/>
    <col min="8" max="8" width="12.85546875" style="1" customWidth="1"/>
    <col min="9" max="9" width="13.42578125" style="3" customWidth="1"/>
    <col min="10" max="10" width="14.28515625" style="3" customWidth="1"/>
    <col min="11" max="11" width="11.28515625" style="3" customWidth="1"/>
    <col min="12" max="12" width="13.5703125" style="3" customWidth="1"/>
    <col min="13" max="13" width="6.28515625" style="3" customWidth="1"/>
    <col min="14" max="14" width="6" style="3" customWidth="1"/>
    <col min="15" max="15" width="10.5703125" style="3" customWidth="1"/>
    <col min="16" max="16384" width="9.140625" style="4"/>
  </cols>
  <sheetData>
    <row r="1" spans="1:15" s="52" customFormat="1" ht="11.25" customHeight="1" x14ac:dyDescent="0.2">
      <c r="B1" s="53"/>
      <c r="C1" s="54"/>
      <c r="D1" s="54"/>
      <c r="E1" s="55"/>
      <c r="F1" s="54"/>
      <c r="G1" s="54"/>
      <c r="H1" s="55"/>
      <c r="I1" s="56"/>
      <c r="J1" s="56"/>
      <c r="K1" s="57"/>
      <c r="L1" s="58" t="s">
        <v>23</v>
      </c>
      <c r="M1" s="59"/>
      <c r="N1" s="59"/>
      <c r="O1" s="59"/>
    </row>
    <row r="2" spans="1:15" s="52" customFormat="1" ht="13.5" customHeight="1" x14ac:dyDescent="0.2">
      <c r="B2" s="53"/>
      <c r="C2" s="54"/>
      <c r="D2" s="54"/>
      <c r="E2" s="55"/>
      <c r="F2" s="54"/>
      <c r="G2" s="54"/>
      <c r="H2" s="55"/>
      <c r="I2" s="56"/>
      <c r="J2" s="56"/>
      <c r="K2" s="57"/>
      <c r="L2" s="58" t="s">
        <v>22</v>
      </c>
      <c r="M2" s="59"/>
      <c r="N2" s="59"/>
      <c r="O2" s="59"/>
    </row>
    <row r="3" spans="1:15" s="52" customFormat="1" ht="12" customHeight="1" x14ac:dyDescent="0.2">
      <c r="B3" s="53"/>
      <c r="C3" s="54"/>
      <c r="D3" s="54"/>
      <c r="E3" s="55"/>
      <c r="F3" s="54"/>
      <c r="G3" s="54"/>
      <c r="H3" s="55"/>
      <c r="I3" s="56"/>
      <c r="J3" s="56"/>
      <c r="K3" s="57"/>
      <c r="L3" s="58" t="s">
        <v>54</v>
      </c>
      <c r="M3" s="59"/>
      <c r="N3" s="59"/>
      <c r="O3" s="59"/>
    </row>
    <row r="4" spans="1:15" ht="24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41"/>
      <c r="L4" s="41"/>
      <c r="M4" s="41"/>
      <c r="N4" s="41"/>
      <c r="O4" s="41"/>
    </row>
    <row r="5" spans="1:15" ht="25.5" customHeight="1" x14ac:dyDescent="0.2">
      <c r="B5" s="43" t="s">
        <v>44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x14ac:dyDescent="0.2">
      <c r="B6" s="44" t="s">
        <v>17</v>
      </c>
      <c r="C6" s="45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5" x14ac:dyDescent="0.2">
      <c r="B7" s="46" t="s">
        <v>0</v>
      </c>
      <c r="C7" s="46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5" x14ac:dyDescent="0.2">
      <c r="A8" s="7"/>
      <c r="B8" s="48" t="s">
        <v>1</v>
      </c>
      <c r="C8" s="49" t="s">
        <v>2</v>
      </c>
      <c r="D8" s="49" t="s">
        <v>3</v>
      </c>
      <c r="E8" s="50" t="s">
        <v>4</v>
      </c>
      <c r="F8" s="49" t="s">
        <v>5</v>
      </c>
      <c r="G8" s="49" t="s">
        <v>6</v>
      </c>
      <c r="H8" s="50" t="s">
        <v>7</v>
      </c>
      <c r="I8" s="51" t="s">
        <v>8</v>
      </c>
      <c r="J8" s="51" t="s">
        <v>9</v>
      </c>
      <c r="K8" s="42" t="s">
        <v>10</v>
      </c>
      <c r="L8" s="42"/>
      <c r="M8" s="42"/>
      <c r="N8" s="42"/>
      <c r="O8" s="42"/>
    </row>
    <row r="9" spans="1:15" s="36" customFormat="1" ht="120.75" customHeight="1" x14ac:dyDescent="0.2">
      <c r="A9" s="31"/>
      <c r="B9" s="48"/>
      <c r="C9" s="49"/>
      <c r="D9" s="49"/>
      <c r="E9" s="50"/>
      <c r="F9" s="49"/>
      <c r="G9" s="49"/>
      <c r="H9" s="50"/>
      <c r="I9" s="51"/>
      <c r="J9" s="51"/>
      <c r="K9" s="39" t="s">
        <v>11</v>
      </c>
      <c r="L9" s="39" t="s">
        <v>12</v>
      </c>
      <c r="M9" s="39" t="s">
        <v>13</v>
      </c>
      <c r="N9" s="39" t="s">
        <v>14</v>
      </c>
      <c r="O9" s="39" t="s">
        <v>15</v>
      </c>
    </row>
    <row r="10" spans="1:15" s="5" customFormat="1" x14ac:dyDescent="0.2">
      <c r="A10" s="8"/>
      <c r="B10" s="17">
        <v>1</v>
      </c>
      <c r="C10" s="16">
        <v>2</v>
      </c>
      <c r="D10" s="16">
        <v>3</v>
      </c>
      <c r="E10" s="18">
        <v>4</v>
      </c>
      <c r="F10" s="16">
        <v>5</v>
      </c>
      <c r="G10" s="16">
        <v>6</v>
      </c>
      <c r="H10" s="18" t="s">
        <v>16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</row>
    <row r="11" spans="1:15" s="36" customFormat="1" ht="51.75" customHeight="1" x14ac:dyDescent="0.2">
      <c r="A11" s="31">
        <v>1</v>
      </c>
      <c r="B11" s="32">
        <v>1</v>
      </c>
      <c r="C11" s="33" t="s">
        <v>24</v>
      </c>
      <c r="D11" s="33" t="s">
        <v>19</v>
      </c>
      <c r="E11" s="33" t="s">
        <v>19</v>
      </c>
      <c r="F11" s="33" t="s">
        <v>19</v>
      </c>
      <c r="G11" s="33" t="s">
        <v>25</v>
      </c>
      <c r="H11" s="33" t="s">
        <v>19</v>
      </c>
      <c r="I11" s="34" t="s">
        <v>19</v>
      </c>
      <c r="J11" s="35">
        <f t="shared" ref="J11:O11" si="0">J12+J15+J17</f>
        <v>2953035</v>
      </c>
      <c r="K11" s="35">
        <f t="shared" si="0"/>
        <v>47435</v>
      </c>
      <c r="L11" s="35">
        <f t="shared" si="0"/>
        <v>2905600</v>
      </c>
      <c r="M11" s="35">
        <f t="shared" si="0"/>
        <v>0</v>
      </c>
      <c r="N11" s="35">
        <f t="shared" si="0"/>
        <v>0</v>
      </c>
      <c r="O11" s="35">
        <f t="shared" si="0"/>
        <v>0</v>
      </c>
    </row>
    <row r="12" spans="1:15" s="36" customFormat="1" ht="384" customHeight="1" x14ac:dyDescent="0.2">
      <c r="A12" s="31">
        <v>1</v>
      </c>
      <c r="B12" s="37" t="s">
        <v>20</v>
      </c>
      <c r="C12" s="33" t="s">
        <v>26</v>
      </c>
      <c r="D12" s="33" t="s">
        <v>27</v>
      </c>
      <c r="E12" s="33" t="s">
        <v>19</v>
      </c>
      <c r="F12" s="33" t="s">
        <v>19</v>
      </c>
      <c r="G12" s="33" t="s">
        <v>25</v>
      </c>
      <c r="H12" s="33" t="s">
        <v>28</v>
      </c>
      <c r="I12" s="35">
        <v>13577340</v>
      </c>
      <c r="J12" s="35">
        <f t="shared" ref="J12:O12" si="1">J14+J13</f>
        <v>3700600</v>
      </c>
      <c r="K12" s="35">
        <f t="shared" si="1"/>
        <v>795000</v>
      </c>
      <c r="L12" s="35">
        <f t="shared" si="1"/>
        <v>2905600</v>
      </c>
      <c r="M12" s="35">
        <f t="shared" si="1"/>
        <v>0</v>
      </c>
      <c r="N12" s="35">
        <f t="shared" si="1"/>
        <v>0</v>
      </c>
      <c r="O12" s="35">
        <f t="shared" si="1"/>
        <v>0</v>
      </c>
    </row>
    <row r="13" spans="1:15" s="36" customFormat="1" ht="339" customHeight="1" x14ac:dyDescent="0.2">
      <c r="A13" s="31"/>
      <c r="B13" s="32" t="s">
        <v>19</v>
      </c>
      <c r="C13" s="33" t="s">
        <v>19</v>
      </c>
      <c r="D13" s="33" t="s">
        <v>19</v>
      </c>
      <c r="E13" s="38" t="s">
        <v>31</v>
      </c>
      <c r="F13" s="33" t="s">
        <v>32</v>
      </c>
      <c r="G13" s="33" t="s">
        <v>19</v>
      </c>
      <c r="H13" s="33" t="s">
        <v>19</v>
      </c>
      <c r="I13" s="34" t="s">
        <v>19</v>
      </c>
      <c r="J13" s="35">
        <f>K13+L13+M13+N13+O13</f>
        <v>795000</v>
      </c>
      <c r="K13" s="35">
        <v>795000</v>
      </c>
      <c r="L13" s="35">
        <v>0</v>
      </c>
      <c r="M13" s="35">
        <v>0</v>
      </c>
      <c r="N13" s="35">
        <v>0</v>
      </c>
      <c r="O13" s="35">
        <v>0</v>
      </c>
    </row>
    <row r="14" spans="1:15" s="36" customFormat="1" ht="315" customHeight="1" x14ac:dyDescent="0.2">
      <c r="A14" s="31">
        <v>0</v>
      </c>
      <c r="B14" s="32" t="s">
        <v>19</v>
      </c>
      <c r="C14" s="33" t="s">
        <v>19</v>
      </c>
      <c r="D14" s="33" t="s">
        <v>19</v>
      </c>
      <c r="E14" s="38" t="s">
        <v>29</v>
      </c>
      <c r="F14" s="33" t="s">
        <v>30</v>
      </c>
      <c r="G14" s="33" t="s">
        <v>19</v>
      </c>
      <c r="H14" s="33" t="s">
        <v>19</v>
      </c>
      <c r="I14" s="34" t="s">
        <v>19</v>
      </c>
      <c r="J14" s="35">
        <f>K14+L14+M14+N14+O14</f>
        <v>2905600</v>
      </c>
      <c r="K14" s="35">
        <v>0</v>
      </c>
      <c r="L14" s="35">
        <v>2905600</v>
      </c>
      <c r="M14" s="35">
        <v>0</v>
      </c>
      <c r="N14" s="35">
        <v>0</v>
      </c>
      <c r="O14" s="35">
        <v>0</v>
      </c>
    </row>
    <row r="15" spans="1:15" s="36" customFormat="1" ht="253.5" customHeight="1" x14ac:dyDescent="0.2">
      <c r="A15" s="31">
        <v>1</v>
      </c>
      <c r="B15" s="37" t="s">
        <v>38</v>
      </c>
      <c r="C15" s="33" t="s">
        <v>33</v>
      </c>
      <c r="D15" s="33" t="s">
        <v>34</v>
      </c>
      <c r="E15" s="33" t="s">
        <v>19</v>
      </c>
      <c r="F15" s="33" t="s">
        <v>19</v>
      </c>
      <c r="G15" s="33" t="s">
        <v>25</v>
      </c>
      <c r="H15" s="33" t="s">
        <v>35</v>
      </c>
      <c r="I15" s="35">
        <v>1500000</v>
      </c>
      <c r="J15" s="35">
        <f>J16</f>
        <v>-300000</v>
      </c>
      <c r="K15" s="35">
        <f>K16</f>
        <v>-300000</v>
      </c>
      <c r="L15" s="35">
        <v>0</v>
      </c>
      <c r="M15" s="35">
        <v>0</v>
      </c>
      <c r="N15" s="35">
        <v>0</v>
      </c>
      <c r="O15" s="35">
        <v>0</v>
      </c>
    </row>
    <row r="16" spans="1:15" s="36" customFormat="1" ht="306" customHeight="1" x14ac:dyDescent="0.2">
      <c r="A16" s="31">
        <v>0</v>
      </c>
      <c r="B16" s="32" t="s">
        <v>19</v>
      </c>
      <c r="C16" s="33" t="s">
        <v>19</v>
      </c>
      <c r="D16" s="33" t="s">
        <v>19</v>
      </c>
      <c r="E16" s="33" t="s">
        <v>36</v>
      </c>
      <c r="F16" s="33" t="s">
        <v>37</v>
      </c>
      <c r="G16" s="33" t="s">
        <v>19</v>
      </c>
      <c r="H16" s="33" t="s">
        <v>19</v>
      </c>
      <c r="I16" s="34" t="s">
        <v>19</v>
      </c>
      <c r="J16" s="35">
        <v>-300000</v>
      </c>
      <c r="K16" s="35">
        <v>-300000</v>
      </c>
      <c r="L16" s="35">
        <v>0</v>
      </c>
      <c r="M16" s="35">
        <v>0</v>
      </c>
      <c r="N16" s="35">
        <v>0</v>
      </c>
      <c r="O16" s="35">
        <v>0</v>
      </c>
    </row>
    <row r="17" spans="1:15" s="36" customFormat="1" ht="252.75" customHeight="1" x14ac:dyDescent="0.2">
      <c r="A17" s="31">
        <v>1</v>
      </c>
      <c r="B17" s="37" t="s">
        <v>43</v>
      </c>
      <c r="C17" s="33" t="s">
        <v>39</v>
      </c>
      <c r="D17" s="33" t="s">
        <v>40</v>
      </c>
      <c r="E17" s="33" t="s">
        <v>19</v>
      </c>
      <c r="F17" s="33" t="s">
        <v>19</v>
      </c>
      <c r="G17" s="33" t="s">
        <v>25</v>
      </c>
      <c r="H17" s="33" t="s">
        <v>35</v>
      </c>
      <c r="I17" s="35">
        <v>90000000</v>
      </c>
      <c r="J17" s="35">
        <f t="shared" ref="J17:O17" si="2">J18</f>
        <v>-447565</v>
      </c>
      <c r="K17" s="35">
        <f t="shared" si="2"/>
        <v>-447565</v>
      </c>
      <c r="L17" s="35">
        <f t="shared" si="2"/>
        <v>0</v>
      </c>
      <c r="M17" s="35">
        <f t="shared" si="2"/>
        <v>0</v>
      </c>
      <c r="N17" s="35">
        <f t="shared" si="2"/>
        <v>0</v>
      </c>
      <c r="O17" s="35">
        <f t="shared" si="2"/>
        <v>0</v>
      </c>
    </row>
    <row r="18" spans="1:15" s="36" customFormat="1" ht="99" customHeight="1" x14ac:dyDescent="0.2">
      <c r="A18" s="31">
        <v>0</v>
      </c>
      <c r="B18" s="32" t="s">
        <v>19</v>
      </c>
      <c r="C18" s="33" t="s">
        <v>19</v>
      </c>
      <c r="D18" s="33" t="s">
        <v>19</v>
      </c>
      <c r="E18" s="33" t="s">
        <v>41</v>
      </c>
      <c r="F18" s="33" t="s">
        <v>42</v>
      </c>
      <c r="G18" s="33" t="s">
        <v>25</v>
      </c>
      <c r="H18" s="33" t="s">
        <v>19</v>
      </c>
      <c r="I18" s="34" t="s">
        <v>19</v>
      </c>
      <c r="J18" s="35">
        <f>K18</f>
        <v>-447565</v>
      </c>
      <c r="K18" s="35">
        <v>-447565</v>
      </c>
      <c r="L18" s="35">
        <v>0</v>
      </c>
      <c r="M18" s="35">
        <v>0</v>
      </c>
      <c r="N18" s="35">
        <v>0</v>
      </c>
      <c r="O18" s="35">
        <v>0</v>
      </c>
    </row>
    <row r="19" spans="1:15" ht="67.5" customHeight="1" x14ac:dyDescent="0.2">
      <c r="A19" s="7">
        <v>1</v>
      </c>
      <c r="B19" s="19">
        <v>2</v>
      </c>
      <c r="C19" s="20" t="s">
        <v>46</v>
      </c>
      <c r="D19" s="20" t="s">
        <v>19</v>
      </c>
      <c r="E19" s="20" t="s">
        <v>19</v>
      </c>
      <c r="F19" s="20" t="s">
        <v>19</v>
      </c>
      <c r="G19" s="20" t="s">
        <v>47</v>
      </c>
      <c r="H19" s="20" t="s">
        <v>19</v>
      </c>
      <c r="I19" s="21" t="s">
        <v>19</v>
      </c>
      <c r="J19" s="22">
        <f>J20+J23+J25</f>
        <v>97502</v>
      </c>
      <c r="K19" s="22">
        <f t="shared" ref="K19:O19" si="3">K20+K23+K25</f>
        <v>97502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</row>
    <row r="20" spans="1:15" ht="220.5" customHeight="1" x14ac:dyDescent="0.2">
      <c r="A20" s="7">
        <v>1</v>
      </c>
      <c r="B20" s="40" t="s">
        <v>53</v>
      </c>
      <c r="C20" s="20" t="s">
        <v>48</v>
      </c>
      <c r="D20" s="20" t="s">
        <v>49</v>
      </c>
      <c r="E20" s="20" t="s">
        <v>19</v>
      </c>
      <c r="F20" s="20" t="s">
        <v>19</v>
      </c>
      <c r="G20" s="20" t="s">
        <v>47</v>
      </c>
      <c r="H20" s="20" t="s">
        <v>50</v>
      </c>
      <c r="I20" s="22">
        <v>17368837</v>
      </c>
      <c r="J20" s="22">
        <f>J21</f>
        <v>97502</v>
      </c>
      <c r="K20" s="22">
        <f t="shared" ref="K20:O20" si="4">K21</f>
        <v>97502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</row>
    <row r="21" spans="1:15" ht="68.25" customHeight="1" x14ac:dyDescent="0.2">
      <c r="A21" s="7">
        <v>0</v>
      </c>
      <c r="B21" s="19" t="s">
        <v>19</v>
      </c>
      <c r="C21" s="20" t="s">
        <v>19</v>
      </c>
      <c r="D21" s="20" t="s">
        <v>19</v>
      </c>
      <c r="E21" s="20" t="s">
        <v>51</v>
      </c>
      <c r="F21" s="20" t="s">
        <v>52</v>
      </c>
      <c r="G21" s="20" t="s">
        <v>47</v>
      </c>
      <c r="H21" s="20" t="s">
        <v>19</v>
      </c>
      <c r="I21" s="21" t="s">
        <v>19</v>
      </c>
      <c r="J21" s="22">
        <f>K21</f>
        <v>97502</v>
      </c>
      <c r="K21" s="22">
        <v>97502</v>
      </c>
      <c r="L21" s="22">
        <v>0</v>
      </c>
      <c r="M21" s="22">
        <v>0</v>
      </c>
      <c r="N21" s="22">
        <v>0</v>
      </c>
      <c r="O21" s="22">
        <v>0</v>
      </c>
    </row>
    <row r="22" spans="1:15" ht="17.25" customHeight="1" x14ac:dyDescent="0.2">
      <c r="A22" s="7">
        <v>1</v>
      </c>
      <c r="B22" s="19" t="s">
        <v>19</v>
      </c>
      <c r="C22" s="20" t="s">
        <v>19</v>
      </c>
      <c r="D22" s="20" t="s">
        <v>19</v>
      </c>
      <c r="E22" s="20" t="s">
        <v>19</v>
      </c>
      <c r="F22" s="20" t="s">
        <v>19</v>
      </c>
      <c r="G22" s="20" t="s">
        <v>19</v>
      </c>
      <c r="H22" s="20" t="s">
        <v>19</v>
      </c>
      <c r="I22" s="21" t="s">
        <v>21</v>
      </c>
      <c r="J22" s="22">
        <f>J11+J19</f>
        <v>3050537</v>
      </c>
      <c r="K22" s="22">
        <f t="shared" ref="K22:O22" si="5">K11+K19</f>
        <v>144937</v>
      </c>
      <c r="L22" s="22">
        <f t="shared" si="5"/>
        <v>2905600</v>
      </c>
      <c r="M22" s="22">
        <f t="shared" si="5"/>
        <v>0</v>
      </c>
      <c r="N22" s="22">
        <f t="shared" si="5"/>
        <v>0</v>
      </c>
      <c r="O22" s="22">
        <f t="shared" si="5"/>
        <v>0</v>
      </c>
    </row>
    <row r="23" spans="1:15" ht="17.25" customHeight="1" x14ac:dyDescent="0.2">
      <c r="B23" s="27"/>
      <c r="C23" s="28"/>
      <c r="D23" s="28"/>
      <c r="E23" s="28"/>
      <c r="F23" s="28"/>
      <c r="G23" s="28"/>
      <c r="H23" s="28"/>
      <c r="I23" s="29"/>
      <c r="J23" s="30"/>
      <c r="K23" s="30"/>
      <c r="L23" s="30"/>
      <c r="M23" s="30"/>
      <c r="N23" s="30"/>
      <c r="O23" s="30"/>
    </row>
    <row r="24" spans="1:15" x14ac:dyDescent="0.2">
      <c r="B24" s="27"/>
      <c r="C24" s="28"/>
      <c r="D24" s="28"/>
      <c r="E24" s="28"/>
      <c r="F24" s="28"/>
      <c r="G24" s="28"/>
      <c r="H24" s="28"/>
      <c r="I24" s="29"/>
      <c r="J24" s="30"/>
      <c r="K24" s="30"/>
      <c r="L24" s="30"/>
      <c r="M24" s="30"/>
      <c r="N24" s="30"/>
      <c r="O24" s="30"/>
    </row>
    <row r="25" spans="1:15" s="47" customFormat="1" ht="15" x14ac:dyDescent="0.25">
      <c r="A25" s="47" t="s">
        <v>45</v>
      </c>
    </row>
    <row r="26" spans="1:15" x14ac:dyDescent="0.2">
      <c r="B26" s="24"/>
      <c r="C26" s="25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</row>
    <row r="27" spans="1:15" ht="13.5" customHeight="1" x14ac:dyDescent="0.2"/>
    <row r="28" spans="1:15" customFormat="1" ht="15" x14ac:dyDescent="0.25">
      <c r="B28" s="9"/>
      <c r="C28" s="23"/>
      <c r="D28" s="23"/>
      <c r="E28" s="23"/>
      <c r="F28" s="23"/>
      <c r="G28" s="23"/>
      <c r="H28" s="23"/>
      <c r="I28" s="9"/>
      <c r="J28" s="23"/>
      <c r="K28" s="23"/>
      <c r="L28" s="23"/>
      <c r="M28" s="23"/>
      <c r="N28" s="23"/>
      <c r="O28" s="23"/>
    </row>
    <row r="34" spans="6:6" ht="18" x14ac:dyDescent="0.2">
      <c r="F34" s="10"/>
    </row>
  </sheetData>
  <mergeCells count="18">
    <mergeCell ref="A25:XFD25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4:O4"/>
    <mergeCell ref="L1:O1"/>
    <mergeCell ref="L2:O2"/>
    <mergeCell ref="L3:O3"/>
    <mergeCell ref="K8:O8"/>
    <mergeCell ref="B5:O5"/>
    <mergeCell ref="B6:C6"/>
    <mergeCell ref="B7:C7"/>
  </mergeCells>
  <phoneticPr fontId="0" type="noConversion"/>
  <conditionalFormatting sqref="B11:B24">
    <cfRule type="expression" dxfId="22" priority="1" stopIfTrue="1">
      <formula>A11=1</formula>
    </cfRule>
  </conditionalFormatting>
  <conditionalFormatting sqref="C11:C24">
    <cfRule type="expression" dxfId="21" priority="2" stopIfTrue="1">
      <formula>A11=1</formula>
    </cfRule>
  </conditionalFormatting>
  <conditionalFormatting sqref="D11:D24">
    <cfRule type="expression" dxfId="20" priority="3" stopIfTrue="1">
      <formula>A11=1</formula>
    </cfRule>
  </conditionalFormatting>
  <conditionalFormatting sqref="E11:E24">
    <cfRule type="expression" dxfId="19" priority="4" stopIfTrue="1">
      <formula>A11=1</formula>
    </cfRule>
  </conditionalFormatting>
  <conditionalFormatting sqref="F11:F24">
    <cfRule type="expression" dxfId="18" priority="5" stopIfTrue="1">
      <formula>A11=1</formula>
    </cfRule>
  </conditionalFormatting>
  <conditionalFormatting sqref="G11:G12 G15">
    <cfRule type="expression" dxfId="17" priority="65" stopIfTrue="1">
      <formula>A11=1</formula>
    </cfRule>
  </conditionalFormatting>
  <conditionalFormatting sqref="G13:G14 G16">
    <cfRule type="expression" dxfId="16" priority="31" stopIfTrue="1">
      <formula>D13=1</formula>
    </cfRule>
  </conditionalFormatting>
  <conditionalFormatting sqref="G17:G24">
    <cfRule type="expression" dxfId="15" priority="6" stopIfTrue="1">
      <formula>A17=1</formula>
    </cfRule>
  </conditionalFormatting>
  <conditionalFormatting sqref="H11:H24">
    <cfRule type="expression" dxfId="14" priority="7" stopIfTrue="1">
      <formula>A11=1</formula>
    </cfRule>
  </conditionalFormatting>
  <conditionalFormatting sqref="I11:I24">
    <cfRule type="expression" dxfId="13" priority="8" stopIfTrue="1">
      <formula>A11=1</formula>
    </cfRule>
  </conditionalFormatting>
  <conditionalFormatting sqref="J19:O19">
    <cfRule type="expression" dxfId="12" priority="23" stopIfTrue="1">
      <formula>A19=1</formula>
    </cfRule>
  </conditionalFormatting>
  <conditionalFormatting sqref="K13:K14 K16 K18 K24">
    <cfRule type="expression" dxfId="11" priority="90" stopIfTrue="1">
      <formula>A13=1</formula>
    </cfRule>
  </conditionalFormatting>
  <conditionalFormatting sqref="K21">
    <cfRule type="expression" dxfId="10" priority="10" stopIfTrue="1">
      <formula>A21=1</formula>
    </cfRule>
  </conditionalFormatting>
  <conditionalFormatting sqref="K11:O12 J11:J18 K15 K17:O17 K22:O23">
    <cfRule type="expression" dxfId="9" priority="37" stopIfTrue="1">
      <formula>A11=1</formula>
    </cfRule>
  </conditionalFormatting>
  <conditionalFormatting sqref="K20:O20 J20:J24">
    <cfRule type="expression" dxfId="8" priority="9" stopIfTrue="1">
      <formula>A20=1</formula>
    </cfRule>
  </conditionalFormatting>
  <conditionalFormatting sqref="L13:L16 L18 L24">
    <cfRule type="expression" dxfId="7" priority="52" stopIfTrue="1">
      <formula>A13=1</formula>
    </cfRule>
  </conditionalFormatting>
  <conditionalFormatting sqref="L21">
    <cfRule type="expression" dxfId="6" priority="11" stopIfTrue="1">
      <formula>A21=1</formula>
    </cfRule>
  </conditionalFormatting>
  <conditionalFormatting sqref="M13:M16 M18 M24">
    <cfRule type="expression" dxfId="5" priority="53" stopIfTrue="1">
      <formula>A13=1</formula>
    </cfRule>
  </conditionalFormatting>
  <conditionalFormatting sqref="M21">
    <cfRule type="expression" dxfId="4" priority="12" stopIfTrue="1">
      <formula>A21=1</formula>
    </cfRule>
  </conditionalFormatting>
  <conditionalFormatting sqref="N13:N16 N18 N24">
    <cfRule type="expression" dxfId="3" priority="54" stopIfTrue="1">
      <formula>A13=1</formula>
    </cfRule>
  </conditionalFormatting>
  <conditionalFormatting sqref="N21">
    <cfRule type="expression" dxfId="2" priority="13" stopIfTrue="1">
      <formula>A21=1</formula>
    </cfRule>
  </conditionalFormatting>
  <conditionalFormatting sqref="O13:O16 O18 O24">
    <cfRule type="expression" dxfId="1" priority="55" stopIfTrue="1">
      <formula>A13=1</formula>
    </cfRule>
  </conditionalFormatting>
  <conditionalFormatting sqref="O21">
    <cfRule type="expression" dxfId="0" priority="14" stopIfTrue="1">
      <formula>A21=1</formula>
    </cfRule>
  </conditionalFormatting>
  <pageMargins left="0.35433070866141736" right="0.35433070866141736" top="0.19685039370078741" bottom="0.1968503937007874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2026-04-27T06:39:43Z</cp:lastPrinted>
  <dcterms:created xsi:type="dcterms:W3CDTF">2025-12-19T16:44:32Z</dcterms:created>
  <dcterms:modified xsi:type="dcterms:W3CDTF">2026-04-27T06:44:58Z</dcterms:modified>
</cp:coreProperties>
</file>