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_db\2026\Рішення\Уточнення\28.07.2026\"/>
    </mc:Choice>
  </mc:AlternateContent>
  <xr:revisionPtr revIDLastSave="0" documentId="13_ncr:1_{9AF6446B-69CE-496D-9677-419875C3E7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J31" i="1"/>
  <c r="I32" i="1"/>
  <c r="I31" i="1"/>
  <c r="I25" i="1"/>
  <c r="J25" i="1"/>
  <c r="J24" i="1" s="1"/>
  <c r="I24" i="1"/>
  <c r="J22" i="1"/>
  <c r="I22" i="1"/>
  <c r="J21" i="1"/>
  <c r="I21" i="1"/>
  <c r="I18" i="1"/>
  <c r="J18" i="1"/>
  <c r="I19" i="1"/>
  <c r="J19" i="1"/>
  <c r="H34" i="1"/>
  <c r="G34" i="1"/>
  <c r="H25" i="1"/>
  <c r="G25" i="1"/>
  <c r="H31" i="1"/>
  <c r="H32" i="1"/>
  <c r="G31" i="1"/>
  <c r="G32" i="1"/>
  <c r="G33" i="1"/>
  <c r="H24" i="1"/>
  <c r="I30" i="1"/>
  <c r="G26" i="1"/>
  <c r="G28" i="1"/>
  <c r="G27" i="1"/>
  <c r="H13" i="1"/>
  <c r="H12" i="1" s="1"/>
  <c r="G29" i="1"/>
  <c r="H22" i="1"/>
  <c r="H21" i="1"/>
  <c r="G23" i="1"/>
  <c r="G22" i="1" s="1"/>
  <c r="G20" i="1"/>
  <c r="G19" i="1" s="1"/>
  <c r="H19" i="1"/>
  <c r="H18" i="1"/>
  <c r="G17" i="1"/>
  <c r="G16" i="1"/>
  <c r="G15" i="1"/>
  <c r="G14" i="1"/>
  <c r="J13" i="1"/>
  <c r="I13" i="1"/>
  <c r="J12" i="1"/>
  <c r="I12" i="1"/>
  <c r="J34" i="1" l="1"/>
  <c r="I34" i="1"/>
  <c r="G30" i="1"/>
  <c r="G21" i="1"/>
  <c r="G13" i="1"/>
  <c r="G12" i="1" s="1"/>
  <c r="G18" i="1"/>
  <c r="G24" i="1" l="1"/>
</calcChain>
</file>

<file path=xl/sharedStrings.xml><?xml version="1.0" encoding="utf-8"?>
<sst xmlns="http://schemas.openxmlformats.org/spreadsheetml/2006/main" count="129" uniqueCount="100">
  <si>
    <t>Додаток 6</t>
  </si>
  <si>
    <t>до рішення міської ради</t>
  </si>
  <si>
    <t>Зміни до розподілу витрат бюджету Чортківської міської територіальної громади на реалізацію місцевих/регіональних програм у 2026 році</t>
  </si>
  <si>
    <t>1955400000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</si>
  <si>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</si>
  <si>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</si>
  <si>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</si>
  <si>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</si>
  <si>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</si>
  <si>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</si>
  <si>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</si>
  <si>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</si>
  <si>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</si>
  <si>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</si>
  <si>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</si>
  <si>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</si>
  <si>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</si>
  <si>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</si>
  <si>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</si>
  <si>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Чорткiвська мiська рада</t>
  </si>
  <si>
    <t>0110000</t>
  </si>
  <si>
    <t>0110180</t>
  </si>
  <si>
    <t>0180</t>
  </si>
  <si>
    <t>0133</t>
  </si>
  <si>
    <t>Інша діяльність у сфері державного управління</t>
  </si>
  <si>
    <t>Рішення міської ради від 24 листопада 2025 року № 2836</t>
  </si>
  <si>
    <t>0113242</t>
  </si>
  <si>
    <t>3242</t>
  </si>
  <si>
    <t>1090</t>
  </si>
  <si>
    <t>Інші заходи у сфері соціального захисту і соціального забезпечення</t>
  </si>
  <si>
    <t>Цільова програма соціальної  підтримки жителів  Чортківської міської територіальної громади "Турбота" на 2026-2028 роки</t>
  </si>
  <si>
    <t>Рішення міської ради від 24 листопада  2025 року № 2811</t>
  </si>
  <si>
    <t>0117130</t>
  </si>
  <si>
    <t>7130</t>
  </si>
  <si>
    <t>0421</t>
  </si>
  <si>
    <t>Здійснення заходів із землеустрою</t>
  </si>
  <si>
    <t>Програма управління  комунальним майном та землями громади  на 2026-2028 роки</t>
  </si>
  <si>
    <t>Рішення міської ради від  24  листопада  2025 року № 2825</t>
  </si>
  <si>
    <t>0117530</t>
  </si>
  <si>
    <t>7530</t>
  </si>
  <si>
    <t>0460</t>
  </si>
  <si>
    <t>Інші заходи у сфері зв`язку, телекомунікації та інформатики</t>
  </si>
  <si>
    <t>Програма  "Інформатизації  Чортківської міської територіальної громади на 2026-2028 роки"</t>
  </si>
  <si>
    <t>Рішення міської ради від 24 листопада 2025  року  № 2821</t>
  </si>
  <si>
    <t>0800000</t>
  </si>
  <si>
    <t>Управління соціального захисту та охорони здоров'я Чортківської міської ради</t>
  </si>
  <si>
    <t>0810000</t>
  </si>
  <si>
    <t>Управлiння соцiального захисту та охорони здоров'я Чорткiвської мiської ради</t>
  </si>
  <si>
    <t>0812152</t>
  </si>
  <si>
    <t>0763</t>
  </si>
  <si>
    <t>Інші програми та заходи у сфері охорони здоров`я</t>
  </si>
  <si>
    <t>Програма "Здорова громада" на 2026-2028 роки</t>
  </si>
  <si>
    <t>Рішення міської ради               від 24 листопада 2025 року № 2810</t>
  </si>
  <si>
    <t>1200000</t>
  </si>
  <si>
    <t>Управлiння комунального господарства  Чорткiвської мiської ради</t>
  </si>
  <si>
    <t>1210000</t>
  </si>
  <si>
    <t>0620</t>
  </si>
  <si>
    <t>Організація благоустрою населених пунктів</t>
  </si>
  <si>
    <t>Програма благоустрою Чортківської міської територіальної громади на 2026-2028 роки</t>
  </si>
  <si>
    <t>X</t>
  </si>
  <si>
    <t>УСЬОГО</t>
  </si>
  <si>
    <t>Секретар міської ради</t>
  </si>
  <si>
    <t>Ярослав ДЗИНДРА</t>
  </si>
  <si>
    <t>1000000</t>
  </si>
  <si>
    <t>Управлiння культури та мистецтв Чорткiвської мiської ради</t>
  </si>
  <si>
    <t>1010000</t>
  </si>
  <si>
    <t>Забезпечення діяльності палаців i будинків культури, клубів, центрів дозвілля та iнших клубних закладів</t>
  </si>
  <si>
    <t>Програма розвитку місцевого самоврядування та  міжнародного співробітництва Чортківської міської територіальної громади на 2026-2028 роки</t>
  </si>
  <si>
    <t>Рішення міської ради                  від 24 листопада 2025  року № 2840</t>
  </si>
  <si>
    <t>1014060</t>
  </si>
  <si>
    <t>4060</t>
  </si>
  <si>
    <t>0828</t>
  </si>
  <si>
    <t>1216030</t>
  </si>
  <si>
    <t>6030</t>
  </si>
  <si>
    <t>1217461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</si>
  <si>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</si>
  <si>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</si>
  <si>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</si>
  <si>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Рішення міської ради                  від 24 листопада 2025  року № 2816</t>
  </si>
  <si>
    <t>1216017</t>
  </si>
  <si>
    <t>6017</t>
  </si>
  <si>
    <t>Інша діяльність, пов`язана з експлуатацією об`єктів житлово-комунального господарства</t>
  </si>
  <si>
    <t xml:space="preserve">Програма фінансової підтримки комунальних підприємств Чортківської міської ради на 2026-2028 роки </t>
  </si>
  <si>
    <t>Програма створення безбар'єрного простору в Чортківській міській територіальній громаді на 2026-2028 роки</t>
  </si>
  <si>
    <t>Рішення міської ради                  від 24 листопада 2025  року № 2818</t>
  </si>
  <si>
    <t>1217670</t>
  </si>
  <si>
    <t>7670</t>
  </si>
  <si>
    <t>0490</t>
  </si>
  <si>
    <t>Внески до статутного капіталу суб`єктів господарювання</t>
  </si>
  <si>
    <t>Програма поповнення статутного капіталу комунальних підприємств  Чортківської міської ради на 2026-2028 роки</t>
  </si>
  <si>
    <t>Рішення міської ради                     від 24 листопада 2025  року № 2817</t>
  </si>
  <si>
    <t>від 28 липня  2026 року № 3132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</si>
  <si>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</si>
  <si>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</si>
  <si>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</si>
  <si>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"Обороноздатність"  Чортківської міської територіальної громади на 2026- 2028 роки</t>
  </si>
  <si>
    <t>Рішення міської ради               від 24 листопада  2025 року  № 2837</t>
  </si>
  <si>
    <t>3700000</t>
  </si>
  <si>
    <t>Фінансове управління Чортківської міської ради</t>
  </si>
  <si>
    <t>3710000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</si>
</sst>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&quot;-&quot;"/>
    <numFmt numFmtId="165" formatCode="#,##0.00_ ;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Arial Cyr"/>
      <charset val="204"/>
    </font>
    <font>
      <i/>
      <sz val="11"/>
      <name val="Arial Cyr"/>
      <charset val="204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quotePrefix="1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left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0" fontId="12" fillId="2" borderId="1" xfId="0" quotePrefix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5" fillId="2" borderId="1" xfId="0" quotePrefix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1" fillId="2" borderId="1" xfId="0" quotePrefix="1" applyFont="1" applyFill="1" applyBorder="1" applyAlignment="1">
      <alignment horizontal="center" vertical="center" wrapText="1"/>
    </xf>
    <xf numFmtId="4" fontId="11" fillId="2" borderId="1" xfId="0" quotePrefix="1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14" fillId="2" borderId="1" xfId="0" quotePrefix="1" applyFont="1" applyFill="1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10" fillId="2" borderId="0" xfId="0" applyFont="1" applyFill="1"/>
    <xf numFmtId="0" fontId="11" fillId="2" borderId="0" xfId="0" applyFont="1" applyFill="1"/>
    <xf numFmtId="0" fontId="13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164" fontId="7" fillId="3" borderId="1" xfId="0" applyNumberFormat="1" applyFont="1" applyFill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 wrapText="1"/>
    </xf>
    <xf numFmtId="4" fontId="11" fillId="0" borderId="1" xfId="0" quotePrefix="1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0" borderId="1" xfId="1" quotePrefix="1" applyFont="1" applyBorder="1" applyAlignment="1">
      <alignment horizontal="center" vertical="center" wrapText="1"/>
    </xf>
    <xf numFmtId="4" fontId="11" fillId="0" borderId="1" xfId="1" quotePrefix="1" applyNumberFormat="1" applyFont="1" applyBorder="1" applyAlignment="1">
      <alignment horizontal="center" vertical="center" wrapText="1"/>
    </xf>
    <xf numFmtId="4" fontId="11" fillId="0" borderId="1" xfId="1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4" borderId="1" xfId="0" quotePrefix="1" applyFont="1" applyFill="1" applyBorder="1" applyAlignment="1">
      <alignment vertical="center" wrapText="1"/>
    </xf>
    <xf numFmtId="0" fontId="7" fillId="0" borderId="1" xfId="1" quotePrefix="1" applyFont="1" applyBorder="1" applyAlignment="1">
      <alignment horizontal="center" vertical="center" wrapText="1"/>
    </xf>
    <xf numFmtId="4" fontId="7" fillId="0" borderId="1" xfId="1" quotePrefix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vertical="center" wrapText="1"/>
    </xf>
    <xf numFmtId="0" fontId="11" fillId="0" borderId="1" xfId="0" quotePrefix="1" applyFont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6" fillId="0" borderId="1" xfId="0" quotePrefix="1" applyNumberFormat="1" applyFont="1" applyBorder="1" applyAlignment="1">
      <alignment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7" fillId="0" borderId="1" xfId="0" quotePrefix="1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4" borderId="1" xfId="0" quotePrefix="1" applyFont="1" applyFill="1" applyBorder="1" applyAlignment="1">
      <alignment vertical="center" wrapText="1"/>
    </xf>
    <xf numFmtId="0" fontId="16" fillId="2" borderId="0" xfId="0" applyFont="1" applyFill="1"/>
    <xf numFmtId="0" fontId="17" fillId="0" borderId="1" xfId="0" applyFont="1" applyBorder="1" applyAlignment="1">
      <alignment vertical="center" wrapText="1"/>
    </xf>
    <xf numFmtId="0" fontId="17" fillId="4" borderId="1" xfId="0" quotePrefix="1" applyFont="1" applyFill="1" applyBorder="1" applyAlignment="1">
      <alignment vertical="center" wrapText="1"/>
    </xf>
    <xf numFmtId="0" fontId="17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4" fontId="9" fillId="2" borderId="1" xfId="0" applyNumberFormat="1" applyFont="1" applyFill="1" applyBorder="1" applyAlignment="1">
      <alignment horizontal="center" vertical="center" wrapText="1"/>
    </xf>
  </cellXfs>
  <cellStyles count="2">
    <cellStyle name="Звичайний" xfId="0" builtinId="0"/>
    <cellStyle name="Звичайний 2" xfId="1" xr:uid="{1A3811A8-1DD8-4227-A82D-095F30D33F25}"/>
  </cellStyles>
  <dxfs count="0"/>
  <tableStyles count="0" defaultTableStyle="TableStyleMedium2" defaultPivotStyle="PivotStyleLight16"/>
  <colors>
    <mruColors>
      <color rgb="FF66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topLeftCell="A23" zoomScale="60" zoomScaleNormal="60" workbookViewId="0">
      <selection activeCell="H32" sqref="H32"/>
    </sheetView>
  </sheetViews>
  <sheetFormatPr defaultRowHeight="15" x14ac:dyDescent="0.25"/>
  <cols>
    <col min="1" max="1" width="10.85546875" customWidth="1"/>
    <col min="2" max="2" width="10.42578125" customWidth="1"/>
    <col min="3" max="3" width="10" customWidth="1"/>
    <col min="4" max="4" width="44" customWidth="1"/>
    <col min="5" max="5" width="50.42578125" customWidth="1"/>
    <col min="6" max="6" width="25.28515625" customWidth="1"/>
    <col min="7" max="7" width="17.85546875" style="1" customWidth="1"/>
    <col min="8" max="8" width="17.42578125" style="2" customWidth="1"/>
    <col min="9" max="9" width="16.140625" style="1" customWidth="1"/>
    <col min="10" max="10" width="18.140625" style="1" customWidth="1"/>
  </cols>
  <sheetData>
    <row r="1" spans="1:10" s="20" customFormat="1" x14ac:dyDescent="0.25">
      <c r="G1" s="21"/>
      <c r="H1" s="22"/>
      <c r="I1" s="56" t="s">
        <v>0</v>
      </c>
      <c r="J1" s="21"/>
    </row>
    <row r="2" spans="1:10" s="20" customFormat="1" x14ac:dyDescent="0.25">
      <c r="G2" s="21"/>
      <c r="H2" s="22"/>
      <c r="I2" s="56" t="s">
        <v>1</v>
      </c>
      <c r="J2" s="21"/>
    </row>
    <row r="3" spans="1:10" s="20" customFormat="1" x14ac:dyDescent="0.25">
      <c r="G3" s="21"/>
      <c r="H3" s="22"/>
      <c r="I3" s="56" t="s">
        <v>91</v>
      </c>
      <c r="J3" s="21"/>
    </row>
    <row r="4" spans="1:10" s="20" customFormat="1" x14ac:dyDescent="0.25">
      <c r="G4" s="21"/>
      <c r="H4" s="22"/>
      <c r="I4" s="56"/>
      <c r="J4" s="21"/>
    </row>
    <row r="5" spans="1:10" s="20" customFormat="1" x14ac:dyDescent="0.25">
      <c r="A5" s="94" t="s">
        <v>2</v>
      </c>
      <c r="B5" s="96"/>
      <c r="C5" s="96"/>
      <c r="D5" s="96"/>
      <c r="E5" s="96"/>
      <c r="F5" s="96"/>
      <c r="G5" s="96"/>
      <c r="H5" s="96"/>
      <c r="I5" s="96"/>
      <c r="J5" s="96"/>
    </row>
    <row r="6" spans="1:10" s="20" customFormat="1" x14ac:dyDescent="0.25">
      <c r="G6" s="21"/>
      <c r="H6" s="22"/>
      <c r="I6" s="21"/>
      <c r="J6" s="21"/>
    </row>
    <row r="7" spans="1:10" s="20" customFormat="1" x14ac:dyDescent="0.25">
      <c r="A7" s="19" t="s">
        <v>3</v>
      </c>
      <c r="G7" s="21"/>
      <c r="H7" s="22"/>
      <c r="I7" s="21"/>
      <c r="J7" s="21"/>
    </row>
    <row r="8" spans="1:10" s="20" customFormat="1" x14ac:dyDescent="0.25">
      <c r="A8" s="20" t="s">
        <v>4</v>
      </c>
      <c r="G8" s="21"/>
      <c r="H8" s="22"/>
      <c r="I8" s="21"/>
      <c r="J8" s="21" t="s">
        <v>5</v>
      </c>
    </row>
    <row r="9" spans="1:10" s="57" customFormat="1" ht="79.5" customHeight="1" x14ac:dyDescent="0.2">
      <c r="A9" s="92" t="s">
        <v>6</v>
      </c>
      <c r="B9" s="92" t="s">
        <v>7</v>
      </c>
      <c r="C9" s="92" t="s">
        <v>8</v>
      </c>
      <c r="D9" s="92" t="s">
        <v>9</v>
      </c>
      <c r="E9" s="92" t="s">
        <v>10</v>
      </c>
      <c r="F9" s="92" t="s">
        <v>11</v>
      </c>
      <c r="G9" s="92" t="s">
        <v>12</v>
      </c>
      <c r="H9" s="97" t="s">
        <v>13</v>
      </c>
      <c r="I9" s="92" t="s">
        <v>14</v>
      </c>
      <c r="J9" s="92"/>
    </row>
    <row r="10" spans="1:10" s="57" customFormat="1" ht="35.25" customHeight="1" x14ac:dyDescent="0.2">
      <c r="A10" s="92"/>
      <c r="B10" s="92"/>
      <c r="C10" s="92"/>
      <c r="D10" s="92"/>
      <c r="E10" s="92"/>
      <c r="F10" s="92"/>
      <c r="G10" s="92"/>
      <c r="H10" s="97"/>
      <c r="I10" s="23" t="s">
        <v>15</v>
      </c>
      <c r="J10" s="23" t="s">
        <v>16</v>
      </c>
    </row>
    <row r="11" spans="1:10" s="20" customFormat="1" x14ac:dyDescent="0.25">
      <c r="A11" s="24">
        <v>1</v>
      </c>
      <c r="B11" s="24">
        <v>2</v>
      </c>
      <c r="C11" s="24">
        <v>3</v>
      </c>
      <c r="D11" s="24">
        <v>4</v>
      </c>
      <c r="E11" s="24">
        <v>5</v>
      </c>
      <c r="F11" s="24">
        <v>6</v>
      </c>
      <c r="G11" s="24">
        <v>7</v>
      </c>
      <c r="H11" s="24">
        <v>8</v>
      </c>
      <c r="I11" s="25">
        <v>9</v>
      </c>
      <c r="J11" s="25">
        <v>10</v>
      </c>
    </row>
    <row r="12" spans="1:10" s="58" customFormat="1" x14ac:dyDescent="0.2">
      <c r="A12" s="26" t="s">
        <v>17</v>
      </c>
      <c r="B12" s="27"/>
      <c r="C12" s="27" t="s">
        <v>18</v>
      </c>
      <c r="D12" s="28" t="s">
        <v>19</v>
      </c>
      <c r="E12" s="28"/>
      <c r="F12" s="7"/>
      <c r="G12" s="14">
        <f>G13</f>
        <v>380600</v>
      </c>
      <c r="H12" s="12">
        <f>H13</f>
        <v>380600</v>
      </c>
      <c r="I12" s="29">
        <f>I14</f>
        <v>0</v>
      </c>
      <c r="J12" s="29">
        <f>J14</f>
        <v>0</v>
      </c>
    </row>
    <row r="13" spans="1:10" s="59" customFormat="1" ht="14.25" x14ac:dyDescent="0.2">
      <c r="A13" s="30" t="s">
        <v>20</v>
      </c>
      <c r="B13" s="30"/>
      <c r="C13" s="30" t="s">
        <v>18</v>
      </c>
      <c r="D13" s="31" t="s">
        <v>19</v>
      </c>
      <c r="E13" s="32"/>
      <c r="F13" s="11"/>
      <c r="G13" s="15">
        <f>SUM(G14:G17)</f>
        <v>380600</v>
      </c>
      <c r="H13" s="13">
        <f>SUM(H14:H17)</f>
        <v>380600</v>
      </c>
      <c r="I13" s="6">
        <f>I15</f>
        <v>0</v>
      </c>
      <c r="J13" s="6">
        <f>J15</f>
        <v>0</v>
      </c>
    </row>
    <row r="14" spans="1:10" s="58" customFormat="1" ht="63.75" customHeight="1" x14ac:dyDescent="0.2">
      <c r="A14" s="7" t="s">
        <v>21</v>
      </c>
      <c r="B14" s="7" t="s">
        <v>22</v>
      </c>
      <c r="C14" s="7" t="s">
        <v>23</v>
      </c>
      <c r="D14" s="33" t="s">
        <v>24</v>
      </c>
      <c r="E14" s="34" t="s">
        <v>67</v>
      </c>
      <c r="F14" s="33" t="s">
        <v>25</v>
      </c>
      <c r="G14" s="64">
        <f>H14</f>
        <v>200000</v>
      </c>
      <c r="H14" s="36">
        <v>200000</v>
      </c>
      <c r="I14" s="35"/>
      <c r="J14" s="35"/>
    </row>
    <row r="15" spans="1:10" s="58" customFormat="1" ht="54.75" customHeight="1" x14ac:dyDescent="0.2">
      <c r="A15" s="37" t="s">
        <v>26</v>
      </c>
      <c r="B15" s="38" t="s">
        <v>27</v>
      </c>
      <c r="C15" s="38" t="s">
        <v>28</v>
      </c>
      <c r="D15" s="33" t="s">
        <v>29</v>
      </c>
      <c r="E15" s="34" t="s">
        <v>30</v>
      </c>
      <c r="F15" s="34" t="s">
        <v>31</v>
      </c>
      <c r="G15" s="64">
        <f>H15</f>
        <v>75000</v>
      </c>
      <c r="H15" s="36">
        <v>75000</v>
      </c>
      <c r="I15" s="35"/>
      <c r="J15" s="35"/>
    </row>
    <row r="16" spans="1:10" s="58" customFormat="1" ht="52.5" customHeight="1" x14ac:dyDescent="0.2">
      <c r="A16" s="39" t="s">
        <v>32</v>
      </c>
      <c r="B16" s="38" t="s">
        <v>33</v>
      </c>
      <c r="C16" s="38" t="s">
        <v>34</v>
      </c>
      <c r="D16" s="34" t="s">
        <v>35</v>
      </c>
      <c r="E16" s="34" t="s">
        <v>36</v>
      </c>
      <c r="F16" s="34" t="s">
        <v>37</v>
      </c>
      <c r="G16" s="8">
        <f>H16</f>
        <v>-44400</v>
      </c>
      <c r="H16" s="9">
        <v>-44400</v>
      </c>
      <c r="I16" s="40"/>
      <c r="J16" s="40"/>
    </row>
    <row r="17" spans="1:10" s="58" customFormat="1" ht="48.75" customHeight="1" x14ac:dyDescent="0.2">
      <c r="A17" s="38" t="s">
        <v>38</v>
      </c>
      <c r="B17" s="7" t="s">
        <v>39</v>
      </c>
      <c r="C17" s="7" t="s">
        <v>40</v>
      </c>
      <c r="D17" s="33" t="s">
        <v>41</v>
      </c>
      <c r="E17" s="34" t="s">
        <v>42</v>
      </c>
      <c r="F17" s="33" t="s">
        <v>43</v>
      </c>
      <c r="G17" s="64">
        <f>H17+I17</f>
        <v>150000</v>
      </c>
      <c r="H17" s="35">
        <v>150000</v>
      </c>
      <c r="I17" s="35"/>
      <c r="J17" s="35"/>
    </row>
    <row r="18" spans="1:10" s="58" customFormat="1" ht="45" x14ac:dyDescent="0.2">
      <c r="A18" s="41" t="s">
        <v>44</v>
      </c>
      <c r="B18" s="26"/>
      <c r="C18" s="26"/>
      <c r="D18" s="28" t="s">
        <v>45</v>
      </c>
      <c r="E18" s="28"/>
      <c r="F18" s="27"/>
      <c r="G18" s="3">
        <f>G20</f>
        <v>140000</v>
      </c>
      <c r="H18" s="4">
        <f>H20</f>
        <v>140000</v>
      </c>
      <c r="I18" s="4">
        <f t="shared" ref="I18:J18" si="0">I20</f>
        <v>0</v>
      </c>
      <c r="J18" s="4">
        <f t="shared" si="0"/>
        <v>0</v>
      </c>
    </row>
    <row r="19" spans="1:10" s="59" customFormat="1" ht="42.75" x14ac:dyDescent="0.2">
      <c r="A19" s="30" t="s">
        <v>46</v>
      </c>
      <c r="B19" s="30" t="s">
        <v>18</v>
      </c>
      <c r="C19" s="30" t="s">
        <v>18</v>
      </c>
      <c r="D19" s="42" t="s">
        <v>47</v>
      </c>
      <c r="E19" s="30"/>
      <c r="F19" s="30"/>
      <c r="G19" s="5">
        <f>G20</f>
        <v>140000</v>
      </c>
      <c r="H19" s="6">
        <f>H20</f>
        <v>140000</v>
      </c>
      <c r="I19" s="6">
        <f t="shared" ref="I19:J19" si="1">I20</f>
        <v>0</v>
      </c>
      <c r="J19" s="6">
        <f t="shared" si="1"/>
        <v>0</v>
      </c>
    </row>
    <row r="20" spans="1:10" s="58" customFormat="1" ht="49.5" customHeight="1" x14ac:dyDescent="0.2">
      <c r="A20" s="43" t="s">
        <v>48</v>
      </c>
      <c r="B20" s="16">
        <v>2152</v>
      </c>
      <c r="C20" s="43" t="s">
        <v>49</v>
      </c>
      <c r="D20" s="44" t="s">
        <v>50</v>
      </c>
      <c r="E20" s="44" t="s">
        <v>51</v>
      </c>
      <c r="F20" s="44" t="s">
        <v>52</v>
      </c>
      <c r="G20" s="17">
        <f>H20+I20</f>
        <v>140000</v>
      </c>
      <c r="H20" s="18">
        <v>140000</v>
      </c>
      <c r="I20" s="45"/>
      <c r="J20" s="45"/>
    </row>
    <row r="21" spans="1:10" s="58" customFormat="1" ht="31.5" customHeight="1" x14ac:dyDescent="0.2">
      <c r="A21" s="41" t="s">
        <v>63</v>
      </c>
      <c r="B21" s="7"/>
      <c r="C21" s="38"/>
      <c r="D21" s="46" t="s">
        <v>64</v>
      </c>
      <c r="E21" s="47"/>
      <c r="F21" s="47"/>
      <c r="G21" s="14">
        <f>G23</f>
        <v>100000</v>
      </c>
      <c r="H21" s="12">
        <f>H23</f>
        <v>100000</v>
      </c>
      <c r="I21" s="4">
        <f t="shared" ref="I21:J21" si="2">I23</f>
        <v>0</v>
      </c>
      <c r="J21" s="4">
        <f t="shared" si="2"/>
        <v>0</v>
      </c>
    </row>
    <row r="22" spans="1:10" s="59" customFormat="1" ht="30" customHeight="1" x14ac:dyDescent="0.2">
      <c r="A22" s="48" t="s">
        <v>65</v>
      </c>
      <c r="B22" s="11"/>
      <c r="C22" s="49"/>
      <c r="D22" s="50" t="s">
        <v>64</v>
      </c>
      <c r="E22" s="51"/>
      <c r="F22" s="51"/>
      <c r="G22" s="15">
        <f>G23</f>
        <v>100000</v>
      </c>
      <c r="H22" s="13">
        <f>H23</f>
        <v>100000</v>
      </c>
      <c r="I22" s="6">
        <f t="shared" ref="I22:J22" si="3">I23</f>
        <v>0</v>
      </c>
      <c r="J22" s="6">
        <f t="shared" si="3"/>
        <v>0</v>
      </c>
    </row>
    <row r="23" spans="1:10" s="58" customFormat="1" ht="51" customHeight="1" x14ac:dyDescent="0.2">
      <c r="A23" s="52" t="s">
        <v>69</v>
      </c>
      <c r="B23" s="52" t="s">
        <v>70</v>
      </c>
      <c r="C23" s="53" t="s">
        <v>71</v>
      </c>
      <c r="D23" s="54" t="s">
        <v>66</v>
      </c>
      <c r="E23" s="47" t="s">
        <v>83</v>
      </c>
      <c r="F23" s="47" t="s">
        <v>68</v>
      </c>
      <c r="G23" s="8">
        <f>H23</f>
        <v>100000</v>
      </c>
      <c r="H23" s="9">
        <v>100000</v>
      </c>
      <c r="I23" s="35"/>
      <c r="J23" s="35"/>
    </row>
    <row r="24" spans="1:10" s="58" customFormat="1" ht="45" x14ac:dyDescent="0.2">
      <c r="A24" s="26" t="s">
        <v>53</v>
      </c>
      <c r="B24" s="26" t="s">
        <v>18</v>
      </c>
      <c r="C24" s="26" t="s">
        <v>18</v>
      </c>
      <c r="D24" s="28" t="s">
        <v>54</v>
      </c>
      <c r="E24" s="28" t="s">
        <v>18</v>
      </c>
      <c r="F24" s="28" t="s">
        <v>18</v>
      </c>
      <c r="G24" s="3">
        <f>G25</f>
        <v>2170850</v>
      </c>
      <c r="H24" s="4">
        <f t="shared" ref="H24:J24" si="4">H25</f>
        <v>3670850</v>
      </c>
      <c r="I24" s="6">
        <f t="shared" si="4"/>
        <v>-1500000</v>
      </c>
      <c r="J24" s="6">
        <f t="shared" si="4"/>
        <v>-1500000</v>
      </c>
    </row>
    <row r="25" spans="1:10" s="59" customFormat="1" ht="42.75" x14ac:dyDescent="0.2">
      <c r="A25" s="30" t="s">
        <v>55</v>
      </c>
      <c r="B25" s="30" t="s">
        <v>18</v>
      </c>
      <c r="C25" s="30" t="s">
        <v>18</v>
      </c>
      <c r="D25" s="42" t="s">
        <v>54</v>
      </c>
      <c r="E25" s="42" t="s">
        <v>18</v>
      </c>
      <c r="F25" s="42" t="s">
        <v>18</v>
      </c>
      <c r="G25" s="5">
        <f>G27+G29+G28+G26+G30</f>
        <v>2170850</v>
      </c>
      <c r="H25" s="6">
        <f t="shared" ref="H25:J25" si="5">H27+H29+H28+H26+H30</f>
        <v>3670850</v>
      </c>
      <c r="I25" s="6">
        <f t="shared" si="5"/>
        <v>-1500000</v>
      </c>
      <c r="J25" s="6">
        <f t="shared" si="5"/>
        <v>-1500000</v>
      </c>
    </row>
    <row r="26" spans="1:10" s="59" customFormat="1" ht="46.5" customHeight="1" x14ac:dyDescent="0.2">
      <c r="A26" s="52" t="s">
        <v>79</v>
      </c>
      <c r="B26" s="65" t="s">
        <v>80</v>
      </c>
      <c r="C26" s="66" t="s">
        <v>56</v>
      </c>
      <c r="D26" s="67" t="s">
        <v>81</v>
      </c>
      <c r="E26" s="33" t="s">
        <v>82</v>
      </c>
      <c r="F26" s="55" t="s">
        <v>84</v>
      </c>
      <c r="G26" s="64">
        <f>H26</f>
        <v>2070000</v>
      </c>
      <c r="H26" s="35">
        <v>2070000</v>
      </c>
      <c r="I26" s="6"/>
      <c r="J26" s="6"/>
    </row>
    <row r="27" spans="1:10" s="58" customFormat="1" ht="48.75" customHeight="1" x14ac:dyDescent="0.2">
      <c r="A27" s="52" t="s">
        <v>72</v>
      </c>
      <c r="B27" s="52" t="s">
        <v>73</v>
      </c>
      <c r="C27" s="53" t="s">
        <v>56</v>
      </c>
      <c r="D27" s="54" t="s">
        <v>57</v>
      </c>
      <c r="E27" s="33" t="s">
        <v>83</v>
      </c>
      <c r="F27" s="55" t="s">
        <v>68</v>
      </c>
      <c r="G27" s="8">
        <f>H27</f>
        <v>1000000</v>
      </c>
      <c r="H27" s="9">
        <v>1000000</v>
      </c>
      <c r="I27" s="35"/>
      <c r="J27" s="35"/>
    </row>
    <row r="28" spans="1:10" s="58" customFormat="1" ht="47.25" customHeight="1" x14ac:dyDescent="0.2">
      <c r="A28" s="52" t="s">
        <v>72</v>
      </c>
      <c r="B28" s="52" t="s">
        <v>73</v>
      </c>
      <c r="C28" s="53" t="s">
        <v>56</v>
      </c>
      <c r="D28" s="54" t="s">
        <v>57</v>
      </c>
      <c r="E28" s="33" t="s">
        <v>58</v>
      </c>
      <c r="F28" s="55" t="s">
        <v>78</v>
      </c>
      <c r="G28" s="8">
        <f>H28</f>
        <v>200000</v>
      </c>
      <c r="H28" s="9">
        <v>200000</v>
      </c>
      <c r="I28" s="35"/>
      <c r="J28" s="35"/>
    </row>
    <row r="29" spans="1:10" s="58" customFormat="1" ht="49.5" customHeight="1" x14ac:dyDescent="0.2">
      <c r="A29" s="52" t="s">
        <v>74</v>
      </c>
      <c r="B29" s="52" t="s">
        <v>75</v>
      </c>
      <c r="C29" s="53" t="s">
        <v>76</v>
      </c>
      <c r="D29" s="54" t="s">
        <v>77</v>
      </c>
      <c r="E29" s="33" t="s">
        <v>58</v>
      </c>
      <c r="F29" s="55" t="s">
        <v>78</v>
      </c>
      <c r="G29" s="8">
        <f>H29</f>
        <v>400850</v>
      </c>
      <c r="H29" s="9">
        <v>400850</v>
      </c>
      <c r="I29" s="35"/>
      <c r="J29" s="35"/>
    </row>
    <row r="30" spans="1:10" s="58" customFormat="1" ht="44.25" customHeight="1" x14ac:dyDescent="0.2">
      <c r="A30" s="68" t="s">
        <v>85</v>
      </c>
      <c r="B30" s="68" t="s">
        <v>86</v>
      </c>
      <c r="C30" s="69" t="s">
        <v>87</v>
      </c>
      <c r="D30" s="70" t="s">
        <v>88</v>
      </c>
      <c r="E30" s="71" t="s">
        <v>89</v>
      </c>
      <c r="F30" s="72" t="s">
        <v>90</v>
      </c>
      <c r="G30" s="8">
        <f>H30+I30</f>
        <v>-1500000</v>
      </c>
      <c r="H30" s="9"/>
      <c r="I30" s="9">
        <f>J30</f>
        <v>-1500000</v>
      </c>
      <c r="J30" s="9">
        <v>-1500000</v>
      </c>
    </row>
    <row r="31" spans="1:10" s="88" customFormat="1" ht="30" x14ac:dyDescent="0.25">
      <c r="A31" s="78" t="s">
        <v>97</v>
      </c>
      <c r="B31" s="79"/>
      <c r="C31" s="80"/>
      <c r="D31" s="81" t="s">
        <v>98</v>
      </c>
      <c r="E31" s="86"/>
      <c r="F31" s="87"/>
      <c r="G31" s="14">
        <f>G32</f>
        <v>200000</v>
      </c>
      <c r="H31" s="12">
        <f t="shared" ref="H31:J32" si="6">H32</f>
        <v>200000</v>
      </c>
      <c r="I31" s="6">
        <f t="shared" si="6"/>
        <v>0</v>
      </c>
      <c r="J31" s="6">
        <f t="shared" si="6"/>
        <v>0</v>
      </c>
    </row>
    <row r="32" spans="1:10" s="91" customFormat="1" ht="28.5" x14ac:dyDescent="0.2">
      <c r="A32" s="82" t="s">
        <v>99</v>
      </c>
      <c r="B32" s="83"/>
      <c r="C32" s="84"/>
      <c r="D32" s="85" t="s">
        <v>98</v>
      </c>
      <c r="E32" s="89"/>
      <c r="F32" s="90"/>
      <c r="G32" s="15">
        <f>G33</f>
        <v>200000</v>
      </c>
      <c r="H32" s="13">
        <f t="shared" ref="H32" si="7">H33</f>
        <v>200000</v>
      </c>
      <c r="I32" s="6">
        <f t="shared" si="6"/>
        <v>0</v>
      </c>
      <c r="J32" s="6">
        <f t="shared" si="6"/>
        <v>0</v>
      </c>
    </row>
    <row r="33" spans="1:10" s="58" customFormat="1" ht="55.5" customHeight="1" x14ac:dyDescent="0.2">
      <c r="A33" s="73" t="s">
        <v>92</v>
      </c>
      <c r="B33" s="73" t="s">
        <v>93</v>
      </c>
      <c r="C33" s="74" t="s">
        <v>22</v>
      </c>
      <c r="D33" s="75" t="s">
        <v>94</v>
      </c>
      <c r="E33" s="76" t="s">
        <v>95</v>
      </c>
      <c r="F33" s="77" t="s">
        <v>96</v>
      </c>
      <c r="G33" s="8">
        <f>H33</f>
        <v>200000</v>
      </c>
      <c r="H33" s="9">
        <v>200000</v>
      </c>
      <c r="I33" s="9"/>
      <c r="J33" s="9"/>
    </row>
    <row r="34" spans="1:10" s="20" customFormat="1" x14ac:dyDescent="0.25">
      <c r="A34" s="26" t="s">
        <v>59</v>
      </c>
      <c r="B34" s="26" t="s">
        <v>59</v>
      </c>
      <c r="C34" s="26" t="s">
        <v>59</v>
      </c>
      <c r="D34" s="27" t="s">
        <v>60</v>
      </c>
      <c r="E34" s="27" t="s">
        <v>59</v>
      </c>
      <c r="F34" s="27" t="s">
        <v>59</v>
      </c>
      <c r="G34" s="3">
        <f>G24+G21+G18+G12+G31</f>
        <v>2991450</v>
      </c>
      <c r="H34" s="4">
        <f t="shared" ref="H34:J34" si="8">H24+H21+H18+H12+H31</f>
        <v>4491450</v>
      </c>
      <c r="I34" s="4">
        <f t="shared" si="8"/>
        <v>-1500000</v>
      </c>
      <c r="J34" s="4">
        <f t="shared" si="8"/>
        <v>-1500000</v>
      </c>
    </row>
    <row r="35" spans="1:10" s="20" customFormat="1" x14ac:dyDescent="0.25">
      <c r="A35" s="60"/>
      <c r="B35" s="60"/>
      <c r="C35" s="60"/>
      <c r="D35" s="60"/>
      <c r="E35" s="60"/>
      <c r="F35" s="60"/>
      <c r="G35" s="61"/>
      <c r="H35" s="62"/>
      <c r="I35" s="61"/>
      <c r="J35" s="61"/>
    </row>
    <row r="36" spans="1:10" s="20" customFormat="1" x14ac:dyDescent="0.25">
      <c r="A36" s="93"/>
      <c r="B36" s="93"/>
      <c r="C36" s="93"/>
      <c r="D36" s="93"/>
      <c r="E36" s="93"/>
      <c r="F36" s="93"/>
      <c r="G36" s="93"/>
      <c r="H36" s="93"/>
      <c r="I36" s="93"/>
      <c r="J36" s="93"/>
    </row>
    <row r="37" spans="1:10" s="20" customFormat="1" x14ac:dyDescent="0.25">
      <c r="A37" s="60"/>
      <c r="B37" s="60"/>
      <c r="C37" s="60"/>
      <c r="D37" s="60"/>
      <c r="E37" s="60"/>
      <c r="F37" s="60"/>
      <c r="G37" s="61"/>
      <c r="H37" s="62"/>
      <c r="I37" s="61"/>
      <c r="J37" s="61"/>
    </row>
    <row r="38" spans="1:10" s="20" customFormat="1" x14ac:dyDescent="0.25">
      <c r="A38" s="60"/>
      <c r="B38" s="60"/>
      <c r="C38" s="60"/>
      <c r="D38" s="60"/>
      <c r="E38" s="60"/>
      <c r="F38" s="60"/>
      <c r="G38" s="61"/>
      <c r="H38" s="62"/>
      <c r="I38" s="61"/>
      <c r="J38" s="61"/>
    </row>
    <row r="39" spans="1:10" s="20" customFormat="1" x14ac:dyDescent="0.25">
      <c r="G39" s="21"/>
      <c r="H39" s="22"/>
      <c r="I39" s="21"/>
      <c r="J39" s="21"/>
    </row>
    <row r="40" spans="1:10" s="20" customFormat="1" x14ac:dyDescent="0.25">
      <c r="B40" s="94" t="s">
        <v>61</v>
      </c>
      <c r="C40" s="94"/>
      <c r="D40" s="94"/>
      <c r="E40" s="63"/>
      <c r="F40" s="63"/>
      <c r="G40" s="95" t="s">
        <v>62</v>
      </c>
      <c r="H40" s="95"/>
      <c r="I40" s="95"/>
      <c r="J40" s="21"/>
    </row>
    <row r="41" spans="1:10" s="20" customFormat="1" x14ac:dyDescent="0.25">
      <c r="G41" s="21"/>
      <c r="H41" s="22"/>
      <c r="I41" s="21"/>
      <c r="J41" s="21"/>
    </row>
    <row r="42" spans="1:10" s="20" customFormat="1" x14ac:dyDescent="0.25">
      <c r="G42" s="21"/>
      <c r="H42" s="22"/>
      <c r="I42" s="21"/>
      <c r="J42" s="21"/>
    </row>
    <row r="43" spans="1:10" s="20" customFormat="1" x14ac:dyDescent="0.25">
      <c r="G43" s="22"/>
      <c r="H43" s="22"/>
      <c r="I43" s="21"/>
      <c r="J43" s="21"/>
    </row>
    <row r="44" spans="1:10" s="20" customFormat="1" x14ac:dyDescent="0.25">
      <c r="G44" s="21"/>
      <c r="H44" s="22"/>
      <c r="I44" s="21"/>
      <c r="J44" s="21"/>
    </row>
    <row r="48" spans="1:10" x14ac:dyDescent="0.25">
      <c r="G48" s="10"/>
      <c r="H48" s="10"/>
      <c r="I48" s="10"/>
      <c r="J48" s="10"/>
    </row>
  </sheetData>
  <mergeCells count="13">
    <mergeCell ref="I9:J9"/>
    <mergeCell ref="A36:J36"/>
    <mergeCell ref="B40:D40"/>
    <mergeCell ref="G40:I40"/>
    <mergeCell ref="A5:J5"/>
    <mergeCell ref="A9:A10"/>
    <mergeCell ref="B9:B10"/>
    <mergeCell ref="C9:C10"/>
    <mergeCell ref="D9:D10"/>
    <mergeCell ref="E9:E10"/>
    <mergeCell ref="F9:F10"/>
    <mergeCell ref="G9:G10"/>
    <mergeCell ref="H9:H10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Школьницька Іванна Володимирівна</cp:lastModifiedBy>
  <cp:lastPrinted>2026-07-29T11:57:48Z</cp:lastPrinted>
  <dcterms:created xsi:type="dcterms:W3CDTF">2015-06-05T18:19:34Z</dcterms:created>
  <dcterms:modified xsi:type="dcterms:W3CDTF">2026-07-29T12:12:47Z</dcterms:modified>
</cp:coreProperties>
</file>