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3F1B793A-0C19-42A9-AF71-2210BF8A51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I35" i="1"/>
  <c r="J35" i="1"/>
  <c r="H28" i="1"/>
  <c r="I28" i="1"/>
  <c r="J28" i="1"/>
  <c r="H29" i="1"/>
  <c r="I29" i="1"/>
  <c r="J29" i="1"/>
  <c r="G29" i="1"/>
  <c r="G31" i="1"/>
  <c r="H13" i="1" l="1"/>
  <c r="H12" i="1" s="1"/>
  <c r="I13" i="1"/>
  <c r="I12" i="1" s="1"/>
  <c r="J13" i="1"/>
  <c r="J12" i="1" s="1"/>
  <c r="J26" i="1"/>
  <c r="J25" i="1" s="1"/>
  <c r="I26" i="1"/>
  <c r="I25" i="1" s="1"/>
  <c r="H26" i="1"/>
  <c r="H25" i="1" s="1"/>
  <c r="G27" i="1"/>
  <c r="G26" i="1" s="1"/>
  <c r="G25" i="1" s="1"/>
  <c r="G15" i="1"/>
  <c r="G14" i="1"/>
  <c r="H20" i="1"/>
  <c r="H19" i="1" s="1"/>
  <c r="I20" i="1"/>
  <c r="I19" i="1" s="1"/>
  <c r="J20" i="1"/>
  <c r="J19" i="1" s="1"/>
  <c r="G17" i="1"/>
  <c r="H23" i="1" l="1"/>
  <c r="H22" i="1" s="1"/>
  <c r="I23" i="1"/>
  <c r="I22" i="1" s="1"/>
  <c r="J23" i="1"/>
  <c r="J22" i="1" s="1"/>
  <c r="G24" i="1"/>
  <c r="G23" i="1" s="1"/>
  <c r="G22" i="1" s="1"/>
  <c r="G21" i="1"/>
  <c r="G20" i="1" s="1"/>
  <c r="G19" i="1" s="1"/>
  <c r="G16" i="1" l="1"/>
  <c r="G13" i="1" l="1"/>
  <c r="G30" i="1"/>
  <c r="G18" i="1"/>
  <c r="G32" i="1"/>
  <c r="G33" i="1"/>
  <c r="G12" i="1" l="1"/>
  <c r="G34" i="1"/>
  <c r="G28" i="1" l="1"/>
  <c r="G35" i="1" s="1"/>
</calcChain>
</file>

<file path=xl/sharedStrings.xml><?xml version="1.0" encoding="utf-8"?>
<sst xmlns="http://schemas.openxmlformats.org/spreadsheetml/2006/main" count="140" uniqueCount="108">
  <si>
    <t>Додаток 6</t>
  </si>
  <si>
    <t>до рішення міської ради</t>
  </si>
  <si>
    <t>Зміни до розподілу витрат бюджету Чортківської міської територіальної громади на реалізацію місцевих/регіональних програм у 2026 році</t>
  </si>
  <si>
    <t>1955400000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</si>
  <si>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</si>
  <si>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</si>
  <si>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</si>
  <si>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</si>
  <si>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</si>
  <si>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</si>
  <si>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</si>
  <si>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</si>
  <si>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</si>
  <si>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</si>
  <si>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</si>
  <si>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</si>
  <si>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</si>
  <si>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</si>
  <si>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</si>
  <si>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Чорткiвська мiська рада</t>
  </si>
  <si>
    <t>0110000</t>
  </si>
  <si>
    <t>1200000</t>
  </si>
  <si>
    <t>Управлiння комунального господарства  Чорткiвської мiської ради</t>
  </si>
  <si>
    <t>1210000</t>
  </si>
  <si>
    <t>0620</t>
  </si>
  <si>
    <t>Організація благоустрою населених пунктів</t>
  </si>
  <si>
    <t>Програма благоустрою Чортківської міської територіальної громади на 2026-2028 роки</t>
  </si>
  <si>
    <t>X</t>
  </si>
  <si>
    <t>УСЬОГО</t>
  </si>
  <si>
    <t>Секретар міської ради</t>
  </si>
  <si>
    <t>Ярослав ДЗИНДРА</t>
  </si>
  <si>
    <t>1216030</t>
  </si>
  <si>
    <t>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</si>
  <si>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</si>
  <si>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</si>
  <si>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</si>
  <si>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</si>
  <si>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1217670</t>
  </si>
  <si>
    <t>7670</t>
  </si>
  <si>
    <t>0490</t>
  </si>
  <si>
    <t>Внески до статутного капіталу суб`єктів господарювання</t>
  </si>
  <si>
    <t>Програма поповнення статутного капіталу комунальних підприємств  Чортківської міської ради на 2026-2028 роки</t>
  </si>
  <si>
    <t>Рішення міської ради                     від 24 листопада 2025  року № 2817</t>
  </si>
  <si>
    <t>Програма "Обороноздатність"  Чортківської міської територіальної громади на 2026- 2028 роки</t>
  </si>
  <si>
    <t>0118220</t>
  </si>
  <si>
    <t>8220</t>
  </si>
  <si>
    <t>0380</t>
  </si>
  <si>
    <t>Заходи та роботи з мобілізаційної підготовки місцевого значення</t>
  </si>
  <si>
    <t>Рішення міської ради                  від 24 листопада 2025  року № 2816 зі змінами</t>
  </si>
  <si>
    <t>0810</t>
  </si>
  <si>
    <t>Проведення навчально-тренувальних зборів і змагань з олімпійських видів спорту</t>
  </si>
  <si>
    <t>Програма розвитку спорту та популяризації  здорового способу  життя  в Чортківській  міській  територіальній  громаді на 2026-2028 роки</t>
  </si>
  <si>
    <t>Рішення міської ради від 22 травня  2026 року № 3061 зі змінами</t>
  </si>
  <si>
    <t>Рішення міської ради від 24 листопада 2025 року № 2837 зі змінами</t>
  </si>
  <si>
    <t>0117130</t>
  </si>
  <si>
    <t>7130</t>
  </si>
  <si>
    <t>0421</t>
  </si>
  <si>
    <t>Здійснення заходів із землеустрою</t>
  </si>
  <si>
    <t>Програма управління  комунальним майном та землями громади  на 2026-2028 роки</t>
  </si>
  <si>
    <t>Рішення міської ради від  24  листопада  2025 року № 2825</t>
  </si>
  <si>
    <t>0800000</t>
  </si>
  <si>
    <t>Управління соціального захисту та охорони здоров'я Чортківської міської ради</t>
  </si>
  <si>
    <t>0810000</t>
  </si>
  <si>
    <t>Управлiння соцiального захисту та охорони здоров'я Чорткiвської мiської ради</t>
  </si>
  <si>
    <t>Програма розвитку освіти, фізичної культури та спорту  Чортківської міської територіальної громади на 2026-2028 роки</t>
  </si>
  <si>
    <t>Рішення міської ради від 24 листопада  2025 року № 2823</t>
  </si>
  <si>
    <t>0600000</t>
  </si>
  <si>
    <t>Управлiння освіти, молоді та спорту Чорткiвської мiської ради</t>
  </si>
  <si>
    <t>0610000</t>
  </si>
  <si>
    <t>Цільова програма соціальної підтримки громадян Чортківської міської територіальної громади "Турбота" на 2026-2028 роки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</si>
  <si>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</si>
  <si>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</si>
  <si>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</si>
  <si>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</si>
  <si>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</si>
  <si>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</si>
  <si>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</si>
  <si>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</si>
  <si>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0117530</t>
  </si>
  <si>
    <t>7530</t>
  </si>
  <si>
    <t>0460</t>
  </si>
  <si>
    <t>Інші заходи у сфері зв`язку, телекомунікації та інформатики</t>
  </si>
  <si>
    <t>Програма  "Інформатизації  Чортківської міської територіальної громади на 2026-2028 роки"</t>
  </si>
  <si>
    <t>Рішення міської ради від 24 листопада 2025  року  № 2821</t>
  </si>
  <si>
    <t>0110180</t>
  </si>
  <si>
    <t>0180</t>
  </si>
  <si>
    <t>0133</t>
  </si>
  <si>
    <t>Інша діяльність у сфері державного управління</t>
  </si>
  <si>
    <t>0113242</t>
  </si>
  <si>
    <t>3242</t>
  </si>
  <si>
    <t>1090</t>
  </si>
  <si>
    <t>Інші заходи у сфері соціального захисту і соціального забезпечення</t>
  </si>
  <si>
    <t>Цільова програма соціальної  підтримки жителів  Чортківської міської територіальної громади "Турбота" на 2026-2028 роки</t>
  </si>
  <si>
    <t>1010000</t>
  </si>
  <si>
    <t>Управлiння культури та мистецтв Чорткiвської мiської ради</t>
  </si>
  <si>
    <t>1014082</t>
  </si>
  <si>
    <t>4082</t>
  </si>
  <si>
    <t>0829</t>
  </si>
  <si>
    <t>Інші заходи в галузі культури і мистецтва</t>
  </si>
  <si>
    <t>Програма розвитку культури Чортківської міської територіальної громади на 2026-2028 роки</t>
  </si>
  <si>
    <t>Рішення міської ради від 24 листопада 2025 року № 2833</t>
  </si>
  <si>
    <t>Програма розвитку місцевого самоврядування та  міжнародного співробітництва Чортківської міської територіальної громади на 2026-2028 роки</t>
  </si>
  <si>
    <t>Рішення міської ради від 24 листопада 2025 року № 2836 зі змінами</t>
  </si>
  <si>
    <t>Рішення міської ради від 24 листопада  2025 року № 2811 зі змінами</t>
  </si>
  <si>
    <t>Програма створення безбар'єрного простору в Чортківській міській територіальній громаді на 2026-2028 роки</t>
  </si>
  <si>
    <t>Рішення міської ради                  від 24 листопада 2025  року № 2840</t>
  </si>
  <si>
    <t>Рішення міської ради                              від 24 листопада 2025 року № 2811 зі змінами</t>
  </si>
  <si>
    <t>від 26 серпня  2026 року № 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</si>
</sst>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&quot;-&quot;"/>
    <numFmt numFmtId="165" formatCode="#,##0.00_ ;\-#,##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Arial Cyr"/>
      <charset val="204"/>
    </font>
    <font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9"/>
      <name val="Arial Cyr"/>
      <charset val="204"/>
    </font>
    <font>
      <sz val="9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name val="Arial Cyr"/>
      <charset val="204"/>
    </font>
    <font>
      <b/>
      <i/>
      <sz val="11"/>
      <name val="Arial Cyr"/>
      <charset val="204"/>
    </font>
    <font>
      <b/>
      <i/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0"/>
    <xf numFmtId="0" fontId="1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quotePrefix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 wrapText="1"/>
    </xf>
    <xf numFmtId="0" fontId="12" fillId="2" borderId="1" xfId="0" quotePrefix="1" applyFont="1" applyFill="1" applyBorder="1" applyAlignment="1">
      <alignment horizontal="center" vertical="center" wrapText="1"/>
    </xf>
    <xf numFmtId="4" fontId="12" fillId="2" borderId="1" xfId="0" quotePrefix="1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4" fillId="2" borderId="1" xfId="0" quotePrefix="1" applyFont="1" applyFill="1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4" fontId="6" fillId="4" borderId="1" xfId="0" applyNumberFormat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8" fillId="2" borderId="1" xfId="1" quotePrefix="1" applyFont="1" applyFill="1" applyBorder="1" applyAlignment="1">
      <alignment horizontal="center" vertical="center" wrapText="1"/>
    </xf>
    <xf numFmtId="4" fontId="8" fillId="2" borderId="1" xfId="1" quotePrefix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1" xfId="0" quotePrefix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8" fillId="0" borderId="1" xfId="2" quotePrefix="1" applyFon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9" fillId="0" borderId="1" xfId="2" quotePrefix="1" applyFont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1" xfId="3" quotePrefix="1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2" fillId="0" borderId="1" xfId="3" applyFont="1" applyBorder="1" applyAlignment="1">
      <alignment vertical="center" wrapText="1"/>
    </xf>
    <xf numFmtId="0" fontId="12" fillId="0" borderId="1" xfId="0" quotePrefix="1" applyFont="1" applyBorder="1" applyAlignment="1">
      <alignment horizontal="center" vertical="center" wrapText="1"/>
    </xf>
    <xf numFmtId="4" fontId="12" fillId="0" borderId="1" xfId="0" quotePrefix="1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quotePrefix="1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49" fontId="12" fillId="3" borderId="1" xfId="0" applyNumberFormat="1" applyFont="1" applyFill="1" applyBorder="1" applyAlignment="1">
      <alignment horizontal="center" vertical="center" wrapText="1"/>
    </xf>
    <xf numFmtId="0" fontId="12" fillId="0" borderId="1" xfId="0" quotePrefix="1" applyFont="1" applyBorder="1" applyAlignment="1">
      <alignment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/>
    </xf>
    <xf numFmtId="0" fontId="6" fillId="2" borderId="3" xfId="0" quotePrefix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quotePrefix="1" applyFont="1" applyFill="1" applyBorder="1" applyAlignment="1">
      <alignment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1A3811A8-1DD8-4227-A82D-095F30D33F25}"/>
    <cellStyle name="Звичайний 3" xfId="3" xr:uid="{2E999296-5B3F-4965-9556-DD7477945805}"/>
    <cellStyle name="Обычный 2" xfId="2" xr:uid="{0258CDB9-F80F-43A2-9B44-FCAEE4D73C06}"/>
  </cellStyles>
  <dxfs count="0"/>
  <tableStyles count="0" defaultTableStyle="TableStyleMedium2" defaultPivotStyle="PivotStyleLight16"/>
  <colors>
    <mruColors>
      <color rgb="FF66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80" zoomScaleNormal="80" workbookViewId="0">
      <selection activeCell="I4" sqref="I4"/>
    </sheetView>
  </sheetViews>
  <sheetFormatPr defaultRowHeight="15" x14ac:dyDescent="0.25"/>
  <cols>
    <col min="1" max="1" width="10.85546875" customWidth="1"/>
    <col min="2" max="2" width="10.42578125" customWidth="1"/>
    <col min="3" max="3" width="10" customWidth="1"/>
    <col min="4" max="4" width="44" customWidth="1"/>
    <col min="5" max="5" width="50.42578125" customWidth="1"/>
    <col min="6" max="6" width="25.28515625" customWidth="1"/>
    <col min="7" max="7" width="17.85546875" style="1" customWidth="1"/>
    <col min="8" max="8" width="17.42578125" style="2" customWidth="1"/>
    <col min="9" max="9" width="16.140625" style="1" customWidth="1"/>
    <col min="10" max="10" width="18.140625" style="1" customWidth="1"/>
  </cols>
  <sheetData>
    <row r="1" spans="1:10" s="11" customFormat="1" x14ac:dyDescent="0.25">
      <c r="G1" s="12"/>
      <c r="H1" s="13"/>
      <c r="I1" s="30" t="s">
        <v>0</v>
      </c>
      <c r="J1" s="12"/>
    </row>
    <row r="2" spans="1:10" s="11" customFormat="1" x14ac:dyDescent="0.25">
      <c r="G2" s="12"/>
      <c r="H2" s="13"/>
      <c r="I2" s="30" t="s">
        <v>1</v>
      </c>
      <c r="J2" s="12"/>
    </row>
    <row r="3" spans="1:10" s="11" customFormat="1" x14ac:dyDescent="0.25">
      <c r="G3" s="12"/>
      <c r="H3" s="13"/>
      <c r="I3" s="30" t="s">
        <v>107</v>
      </c>
      <c r="J3" s="12"/>
    </row>
    <row r="4" spans="1:10" s="11" customFormat="1" x14ac:dyDescent="0.25">
      <c r="G4" s="12"/>
      <c r="H4" s="13"/>
      <c r="I4" s="30"/>
      <c r="J4" s="12"/>
    </row>
    <row r="5" spans="1:10" s="11" customFormat="1" x14ac:dyDescent="0.25">
      <c r="A5" s="114" t="s">
        <v>2</v>
      </c>
      <c r="B5" s="116"/>
      <c r="C5" s="116"/>
      <c r="D5" s="116"/>
      <c r="E5" s="116"/>
      <c r="F5" s="116"/>
      <c r="G5" s="116"/>
      <c r="H5" s="116"/>
      <c r="I5" s="116"/>
      <c r="J5" s="116"/>
    </row>
    <row r="6" spans="1:10" s="11" customFormat="1" x14ac:dyDescent="0.25">
      <c r="G6" s="12"/>
      <c r="H6" s="13"/>
      <c r="I6" s="12"/>
      <c r="J6" s="12"/>
    </row>
    <row r="7" spans="1:10" s="11" customFormat="1" x14ac:dyDescent="0.25">
      <c r="A7" s="10" t="s">
        <v>3</v>
      </c>
      <c r="G7" s="12"/>
      <c r="H7" s="13"/>
      <c r="I7" s="12"/>
      <c r="J7" s="12"/>
    </row>
    <row r="8" spans="1:10" s="11" customFormat="1" x14ac:dyDescent="0.25">
      <c r="A8" s="11" t="s">
        <v>4</v>
      </c>
      <c r="G8" s="12"/>
      <c r="H8" s="13"/>
      <c r="I8" s="12"/>
      <c r="J8" s="12" t="s">
        <v>5</v>
      </c>
    </row>
    <row r="9" spans="1:10" s="31" customFormat="1" ht="79.5" customHeight="1" x14ac:dyDescent="0.2">
      <c r="A9" s="112" t="s">
        <v>6</v>
      </c>
      <c r="B9" s="112" t="s">
        <v>7</v>
      </c>
      <c r="C9" s="112" t="s">
        <v>8</v>
      </c>
      <c r="D9" s="112" t="s">
        <v>9</v>
      </c>
      <c r="E9" s="112" t="s">
        <v>10</v>
      </c>
      <c r="F9" s="112" t="s">
        <v>11</v>
      </c>
      <c r="G9" s="112" t="s">
        <v>12</v>
      </c>
      <c r="H9" s="117" t="s">
        <v>13</v>
      </c>
      <c r="I9" s="112" t="s">
        <v>14</v>
      </c>
      <c r="J9" s="112"/>
    </row>
    <row r="10" spans="1:10" s="31" customFormat="1" ht="35.25" customHeight="1" x14ac:dyDescent="0.2">
      <c r="A10" s="112"/>
      <c r="B10" s="112"/>
      <c r="C10" s="112"/>
      <c r="D10" s="112"/>
      <c r="E10" s="112"/>
      <c r="F10" s="112"/>
      <c r="G10" s="112"/>
      <c r="H10" s="117"/>
      <c r="I10" s="14" t="s">
        <v>15</v>
      </c>
      <c r="J10" s="14" t="s">
        <v>16</v>
      </c>
    </row>
    <row r="11" spans="1:10" s="11" customFormat="1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6">
        <v>9</v>
      </c>
      <c r="J11" s="16">
        <v>10</v>
      </c>
    </row>
    <row r="12" spans="1:10" s="32" customFormat="1" x14ac:dyDescent="0.2">
      <c r="A12" s="17" t="s">
        <v>17</v>
      </c>
      <c r="B12" s="18"/>
      <c r="C12" s="18" t="s">
        <v>18</v>
      </c>
      <c r="D12" s="19" t="s">
        <v>19</v>
      </c>
      <c r="E12" s="19"/>
      <c r="F12" s="5"/>
      <c r="G12" s="47">
        <f>G13</f>
        <v>438000</v>
      </c>
      <c r="H12" s="100">
        <f t="shared" ref="H12:J12" si="0">H13</f>
        <v>438000</v>
      </c>
      <c r="I12" s="100">
        <f t="shared" si="0"/>
        <v>0</v>
      </c>
      <c r="J12" s="100">
        <f t="shared" si="0"/>
        <v>0</v>
      </c>
    </row>
    <row r="13" spans="1:10" s="33" customFormat="1" ht="14.25" x14ac:dyDescent="0.2">
      <c r="A13" s="20" t="s">
        <v>20</v>
      </c>
      <c r="B13" s="20"/>
      <c r="C13" s="20" t="s">
        <v>18</v>
      </c>
      <c r="D13" s="21" t="s">
        <v>19</v>
      </c>
      <c r="E13" s="22"/>
      <c r="F13" s="8"/>
      <c r="G13" s="48">
        <f>SUM(G14:G18)</f>
        <v>438000</v>
      </c>
      <c r="H13" s="101">
        <f t="shared" ref="H13:J13" si="1">SUM(H14:H18)</f>
        <v>438000</v>
      </c>
      <c r="I13" s="101">
        <f t="shared" si="1"/>
        <v>0</v>
      </c>
      <c r="J13" s="101">
        <f t="shared" si="1"/>
        <v>0</v>
      </c>
    </row>
    <row r="14" spans="1:10" s="90" customFormat="1" ht="55.5" customHeight="1" x14ac:dyDescent="0.2">
      <c r="A14" s="86" t="s">
        <v>84</v>
      </c>
      <c r="B14" s="86" t="s">
        <v>85</v>
      </c>
      <c r="C14" s="86" t="s">
        <v>86</v>
      </c>
      <c r="D14" s="87" t="s">
        <v>87</v>
      </c>
      <c r="E14" s="64" t="s">
        <v>101</v>
      </c>
      <c r="F14" s="87" t="s">
        <v>102</v>
      </c>
      <c r="G14" s="94">
        <f>H14</f>
        <v>100000</v>
      </c>
      <c r="H14" s="88">
        <v>100000</v>
      </c>
      <c r="I14" s="109"/>
      <c r="J14" s="89"/>
    </row>
    <row r="15" spans="1:10" s="90" customFormat="1" ht="51" customHeight="1" x14ac:dyDescent="0.2">
      <c r="A15" s="93" t="s">
        <v>88</v>
      </c>
      <c r="B15" s="91" t="s">
        <v>89</v>
      </c>
      <c r="C15" s="91" t="s">
        <v>90</v>
      </c>
      <c r="D15" s="92" t="s">
        <v>91</v>
      </c>
      <c r="E15" s="64" t="s">
        <v>92</v>
      </c>
      <c r="F15" s="40" t="s">
        <v>103</v>
      </c>
      <c r="G15" s="94">
        <f>H15</f>
        <v>100000</v>
      </c>
      <c r="H15" s="88">
        <v>100000</v>
      </c>
      <c r="I15" s="109"/>
      <c r="J15" s="89"/>
    </row>
    <row r="16" spans="1:10" s="33" customFormat="1" ht="46.5" customHeight="1" x14ac:dyDescent="0.2">
      <c r="A16" s="59" t="s">
        <v>54</v>
      </c>
      <c r="B16" s="60" t="s">
        <v>55</v>
      </c>
      <c r="C16" s="60" t="s">
        <v>56</v>
      </c>
      <c r="D16" s="57" t="s">
        <v>57</v>
      </c>
      <c r="E16" s="57" t="s">
        <v>58</v>
      </c>
      <c r="F16" s="57" t="s">
        <v>59</v>
      </c>
      <c r="G16" s="53">
        <f>H16</f>
        <v>20000</v>
      </c>
      <c r="H16" s="6">
        <v>20000</v>
      </c>
      <c r="I16" s="9"/>
      <c r="J16" s="9"/>
    </row>
    <row r="17" spans="1:10" s="33" customFormat="1" ht="51" customHeight="1" x14ac:dyDescent="0.2">
      <c r="A17" s="83" t="s">
        <v>78</v>
      </c>
      <c r="B17" s="83" t="s">
        <v>79</v>
      </c>
      <c r="C17" s="84" t="s">
        <v>80</v>
      </c>
      <c r="D17" s="85" t="s">
        <v>81</v>
      </c>
      <c r="E17" s="57" t="s">
        <v>82</v>
      </c>
      <c r="F17" s="23" t="s">
        <v>83</v>
      </c>
      <c r="G17" s="53">
        <f>H17</f>
        <v>20000</v>
      </c>
      <c r="H17" s="6">
        <v>20000</v>
      </c>
      <c r="I17" s="9"/>
      <c r="J17" s="9"/>
    </row>
    <row r="18" spans="1:10" s="41" customFormat="1" ht="52.5" customHeight="1" x14ac:dyDescent="0.2">
      <c r="A18" s="38" t="s">
        <v>44</v>
      </c>
      <c r="B18" s="38" t="s">
        <v>45</v>
      </c>
      <c r="C18" s="38" t="s">
        <v>46</v>
      </c>
      <c r="D18" s="39" t="s">
        <v>47</v>
      </c>
      <c r="E18" s="39" t="s">
        <v>43</v>
      </c>
      <c r="F18" s="40" t="s">
        <v>53</v>
      </c>
      <c r="G18" s="49">
        <f>H18</f>
        <v>198000</v>
      </c>
      <c r="H18" s="24">
        <v>198000</v>
      </c>
      <c r="I18" s="4"/>
      <c r="J18" s="4"/>
    </row>
    <row r="19" spans="1:10" s="41" customFormat="1" ht="32.25" customHeight="1" x14ac:dyDescent="0.2">
      <c r="A19" s="65" t="s">
        <v>66</v>
      </c>
      <c r="B19" s="75"/>
      <c r="C19" s="76"/>
      <c r="D19" s="66" t="s">
        <v>67</v>
      </c>
      <c r="E19" s="77"/>
      <c r="F19" s="78"/>
      <c r="G19" s="50">
        <f>G20</f>
        <v>110000</v>
      </c>
      <c r="H19" s="3">
        <f t="shared" ref="H19:J19" si="2">H20</f>
        <v>110000</v>
      </c>
      <c r="I19" s="3">
        <f t="shared" si="2"/>
        <v>0</v>
      </c>
      <c r="J19" s="3">
        <f t="shared" si="2"/>
        <v>0</v>
      </c>
    </row>
    <row r="20" spans="1:10" s="41" customFormat="1" ht="34.5" customHeight="1" x14ac:dyDescent="0.2">
      <c r="A20" s="67" t="s">
        <v>68</v>
      </c>
      <c r="B20" s="71"/>
      <c r="C20" s="72"/>
      <c r="D20" s="68" t="s">
        <v>67</v>
      </c>
      <c r="E20" s="73"/>
      <c r="F20" s="74"/>
      <c r="G20" s="51">
        <f>G21</f>
        <v>110000</v>
      </c>
      <c r="H20" s="4">
        <f t="shared" ref="H20:J20" si="3">H21</f>
        <v>110000</v>
      </c>
      <c r="I20" s="4">
        <f t="shared" si="3"/>
        <v>0</v>
      </c>
      <c r="J20" s="4">
        <f t="shared" si="3"/>
        <v>0</v>
      </c>
    </row>
    <row r="21" spans="1:10" s="41" customFormat="1" ht="52.5" customHeight="1" x14ac:dyDescent="0.2">
      <c r="A21" s="80" t="s">
        <v>74</v>
      </c>
      <c r="B21" s="80" t="s">
        <v>75</v>
      </c>
      <c r="C21" s="80" t="s">
        <v>76</v>
      </c>
      <c r="D21" s="82" t="s">
        <v>77</v>
      </c>
      <c r="E21" s="63" t="s">
        <v>64</v>
      </c>
      <c r="F21" s="64" t="s">
        <v>65</v>
      </c>
      <c r="G21" s="49">
        <f>H21</f>
        <v>110000</v>
      </c>
      <c r="H21" s="24">
        <v>110000</v>
      </c>
      <c r="I21" s="4"/>
      <c r="J21" s="4"/>
    </row>
    <row r="22" spans="1:10" s="41" customFormat="1" ht="52.5" customHeight="1" x14ac:dyDescent="0.2">
      <c r="A22" s="62" t="s">
        <v>60</v>
      </c>
      <c r="B22" s="17"/>
      <c r="C22" s="17"/>
      <c r="D22" s="19" t="s">
        <v>61</v>
      </c>
      <c r="E22" s="19"/>
      <c r="F22" s="18"/>
      <c r="G22" s="50">
        <f>G23</f>
        <v>500000</v>
      </c>
      <c r="H22" s="3">
        <f t="shared" ref="H22:J22" si="4">H23</f>
        <v>500000</v>
      </c>
      <c r="I22" s="3">
        <f t="shared" si="4"/>
        <v>0</v>
      </c>
      <c r="J22" s="3">
        <f t="shared" si="4"/>
        <v>0</v>
      </c>
    </row>
    <row r="23" spans="1:10" s="41" customFormat="1" ht="46.5" customHeight="1" x14ac:dyDescent="0.2">
      <c r="A23" s="20" t="s">
        <v>62</v>
      </c>
      <c r="B23" s="20" t="s">
        <v>18</v>
      </c>
      <c r="C23" s="20" t="s">
        <v>18</v>
      </c>
      <c r="D23" s="25" t="s">
        <v>63</v>
      </c>
      <c r="E23" s="20"/>
      <c r="F23" s="20"/>
      <c r="G23" s="51">
        <f>G24</f>
        <v>500000</v>
      </c>
      <c r="H23" s="4">
        <f t="shared" ref="H23:J23" si="5">H24</f>
        <v>500000</v>
      </c>
      <c r="I23" s="4">
        <f t="shared" si="5"/>
        <v>0</v>
      </c>
      <c r="J23" s="4">
        <f t="shared" si="5"/>
        <v>0</v>
      </c>
    </row>
    <row r="24" spans="1:10" s="70" customFormat="1" ht="52.5" customHeight="1" x14ac:dyDescent="0.2">
      <c r="A24" s="80" t="s">
        <v>70</v>
      </c>
      <c r="B24" s="80" t="s">
        <v>71</v>
      </c>
      <c r="C24" s="80" t="s">
        <v>72</v>
      </c>
      <c r="D24" s="81" t="s">
        <v>73</v>
      </c>
      <c r="E24" s="79" t="s">
        <v>69</v>
      </c>
      <c r="F24" s="79" t="s">
        <v>106</v>
      </c>
      <c r="G24" s="49">
        <f>H24</f>
        <v>500000</v>
      </c>
      <c r="H24" s="24">
        <v>500000</v>
      </c>
      <c r="I24" s="69"/>
      <c r="J24" s="69"/>
    </row>
    <row r="25" spans="1:10" s="105" customFormat="1" ht="38.25" customHeight="1" x14ac:dyDescent="0.2">
      <c r="A25" s="102" t="s">
        <v>93</v>
      </c>
      <c r="B25" s="102" t="s">
        <v>18</v>
      </c>
      <c r="C25" s="102" t="s">
        <v>18</v>
      </c>
      <c r="D25" s="77" t="s">
        <v>94</v>
      </c>
      <c r="E25" s="77" t="s">
        <v>18</v>
      </c>
      <c r="F25" s="103" t="s">
        <v>18</v>
      </c>
      <c r="G25" s="50">
        <f>G26</f>
        <v>500000</v>
      </c>
      <c r="H25" s="104">
        <f t="shared" ref="H25:J26" si="6">H26</f>
        <v>500000</v>
      </c>
      <c r="I25" s="3">
        <f t="shared" si="6"/>
        <v>0</v>
      </c>
      <c r="J25" s="104">
        <f t="shared" si="6"/>
        <v>0</v>
      </c>
    </row>
    <row r="26" spans="1:10" s="70" customFormat="1" ht="38.25" customHeight="1" x14ac:dyDescent="0.2">
      <c r="A26" s="106" t="s">
        <v>93</v>
      </c>
      <c r="B26" s="106" t="s">
        <v>18</v>
      </c>
      <c r="C26" s="106" t="s">
        <v>18</v>
      </c>
      <c r="D26" s="107" t="s">
        <v>94</v>
      </c>
      <c r="E26" s="108"/>
      <c r="F26" s="108"/>
      <c r="G26" s="48">
        <f>G27</f>
        <v>500000</v>
      </c>
      <c r="H26" s="101">
        <f t="shared" ref="H26" si="7">H27</f>
        <v>500000</v>
      </c>
      <c r="I26" s="4">
        <f t="shared" si="6"/>
        <v>0</v>
      </c>
      <c r="J26" s="4">
        <f t="shared" si="6"/>
        <v>0</v>
      </c>
    </row>
    <row r="27" spans="1:10" s="90" customFormat="1" ht="51.75" customHeight="1" x14ac:dyDescent="0.2">
      <c r="A27" s="96" t="s">
        <v>95</v>
      </c>
      <c r="B27" s="96" t="s">
        <v>96</v>
      </c>
      <c r="C27" s="96" t="s">
        <v>97</v>
      </c>
      <c r="D27" s="92" t="s">
        <v>98</v>
      </c>
      <c r="E27" s="92" t="s">
        <v>99</v>
      </c>
      <c r="F27" s="87" t="s">
        <v>100</v>
      </c>
      <c r="G27" s="99">
        <f>H27</f>
        <v>500000</v>
      </c>
      <c r="H27" s="97">
        <v>500000</v>
      </c>
      <c r="I27" s="110"/>
      <c r="J27" s="98"/>
    </row>
    <row r="28" spans="1:10" s="32" customFormat="1" ht="31.5" customHeight="1" x14ac:dyDescent="0.2">
      <c r="A28" s="17" t="s">
        <v>21</v>
      </c>
      <c r="B28" s="17" t="s">
        <v>18</v>
      </c>
      <c r="C28" s="17" t="s">
        <v>18</v>
      </c>
      <c r="D28" s="95" t="s">
        <v>22</v>
      </c>
      <c r="E28" s="19" t="s">
        <v>18</v>
      </c>
      <c r="F28" s="19" t="s">
        <v>18</v>
      </c>
      <c r="G28" s="50">
        <f>G29</f>
        <v>4062200</v>
      </c>
      <c r="H28" s="3">
        <f t="shared" ref="H28:J28" si="8">H29</f>
        <v>306200</v>
      </c>
      <c r="I28" s="3">
        <f t="shared" si="8"/>
        <v>3756000</v>
      </c>
      <c r="J28" s="3">
        <f t="shared" si="8"/>
        <v>3756000</v>
      </c>
    </row>
    <row r="29" spans="1:10" s="33" customFormat="1" ht="47.25" customHeight="1" x14ac:dyDescent="0.2">
      <c r="A29" s="20" t="s">
        <v>23</v>
      </c>
      <c r="B29" s="20" t="s">
        <v>18</v>
      </c>
      <c r="C29" s="20" t="s">
        <v>18</v>
      </c>
      <c r="D29" s="25" t="s">
        <v>22</v>
      </c>
      <c r="E29" s="25" t="s">
        <v>18</v>
      </c>
      <c r="F29" s="25" t="s">
        <v>18</v>
      </c>
      <c r="G29" s="51">
        <f>G30+G32+G33+G34+G31</f>
        <v>4062200</v>
      </c>
      <c r="H29" s="4">
        <f t="shared" ref="H29:J29" si="9">H30+H32+H33+H34+H31</f>
        <v>306200</v>
      </c>
      <c r="I29" s="4">
        <f t="shared" si="9"/>
        <v>3756000</v>
      </c>
      <c r="J29" s="4">
        <f t="shared" si="9"/>
        <v>3756000</v>
      </c>
    </row>
    <row r="30" spans="1:10" s="46" customFormat="1" ht="63.75" customHeight="1" x14ac:dyDescent="0.2">
      <c r="A30" s="42">
        <v>1215011</v>
      </c>
      <c r="B30" s="42">
        <v>5011</v>
      </c>
      <c r="C30" s="43" t="s">
        <v>49</v>
      </c>
      <c r="D30" s="44" t="s">
        <v>50</v>
      </c>
      <c r="E30" s="44" t="s">
        <v>51</v>
      </c>
      <c r="F30" s="44" t="s">
        <v>52</v>
      </c>
      <c r="G30" s="52">
        <f>H30</f>
        <v>15000</v>
      </c>
      <c r="H30" s="61">
        <v>15000</v>
      </c>
      <c r="I30" s="111"/>
      <c r="J30" s="45"/>
    </row>
    <row r="31" spans="1:10" s="32" customFormat="1" ht="48.75" customHeight="1" x14ac:dyDescent="0.2">
      <c r="A31" s="26" t="s">
        <v>31</v>
      </c>
      <c r="B31" s="26" t="s">
        <v>32</v>
      </c>
      <c r="C31" s="27" t="s">
        <v>24</v>
      </c>
      <c r="D31" s="28" t="s">
        <v>25</v>
      </c>
      <c r="E31" s="23" t="s">
        <v>104</v>
      </c>
      <c r="F31" s="29" t="s">
        <v>105</v>
      </c>
      <c r="G31" s="53">
        <f>H31</f>
        <v>-1000000</v>
      </c>
      <c r="H31" s="6">
        <v>-1000000</v>
      </c>
      <c r="I31" s="24"/>
      <c r="J31" s="24"/>
    </row>
    <row r="32" spans="1:10" s="32" customFormat="1" ht="47.25" customHeight="1" x14ac:dyDescent="0.2">
      <c r="A32" s="26" t="s">
        <v>31</v>
      </c>
      <c r="B32" s="26" t="s">
        <v>32</v>
      </c>
      <c r="C32" s="27" t="s">
        <v>24</v>
      </c>
      <c r="D32" s="28" t="s">
        <v>25</v>
      </c>
      <c r="E32" s="23" t="s">
        <v>26</v>
      </c>
      <c r="F32" s="29" t="s">
        <v>48</v>
      </c>
      <c r="G32" s="53">
        <f>H32</f>
        <v>580200</v>
      </c>
      <c r="H32" s="6">
        <v>580200</v>
      </c>
      <c r="I32" s="24"/>
      <c r="J32" s="24"/>
    </row>
    <row r="33" spans="1:10" s="32" customFormat="1" ht="49.5" customHeight="1" x14ac:dyDescent="0.2">
      <c r="A33" s="26" t="s">
        <v>33</v>
      </c>
      <c r="B33" s="26" t="s">
        <v>34</v>
      </c>
      <c r="C33" s="27" t="s">
        <v>35</v>
      </c>
      <c r="D33" s="28" t="s">
        <v>36</v>
      </c>
      <c r="E33" s="23" t="s">
        <v>26</v>
      </c>
      <c r="F33" s="29" t="s">
        <v>48</v>
      </c>
      <c r="G33" s="53">
        <f>H33</f>
        <v>711000</v>
      </c>
      <c r="H33" s="6">
        <v>711000</v>
      </c>
      <c r="I33" s="24"/>
      <c r="J33" s="24"/>
    </row>
    <row r="34" spans="1:10" s="58" customFormat="1" ht="50.25" customHeight="1" x14ac:dyDescent="0.2">
      <c r="A34" s="54" t="s">
        <v>37</v>
      </c>
      <c r="B34" s="54" t="s">
        <v>38</v>
      </c>
      <c r="C34" s="55" t="s">
        <v>39</v>
      </c>
      <c r="D34" s="56" t="s">
        <v>40</v>
      </c>
      <c r="E34" s="57" t="s">
        <v>41</v>
      </c>
      <c r="F34" s="23" t="s">
        <v>42</v>
      </c>
      <c r="G34" s="53">
        <f>H34+I34</f>
        <v>3756000</v>
      </c>
      <c r="H34" s="6"/>
      <c r="I34" s="6">
        <v>3756000</v>
      </c>
      <c r="J34" s="6">
        <v>3756000</v>
      </c>
    </row>
    <row r="35" spans="1:10" s="11" customFormat="1" x14ac:dyDescent="0.25">
      <c r="A35" s="17" t="s">
        <v>27</v>
      </c>
      <c r="B35" s="17" t="s">
        <v>27</v>
      </c>
      <c r="C35" s="17" t="s">
        <v>27</v>
      </c>
      <c r="D35" s="18" t="s">
        <v>28</v>
      </c>
      <c r="E35" s="18" t="s">
        <v>27</v>
      </c>
      <c r="F35" s="18" t="s">
        <v>27</v>
      </c>
      <c r="G35" s="50">
        <f>G28+G12+G22+G19+G25</f>
        <v>5610200</v>
      </c>
      <c r="H35" s="3">
        <f t="shared" ref="H35:J35" si="10">H28+H12+H22+H19+H25</f>
        <v>1854200</v>
      </c>
      <c r="I35" s="3">
        <f t="shared" si="10"/>
        <v>3756000</v>
      </c>
      <c r="J35" s="3">
        <f t="shared" si="10"/>
        <v>3756000</v>
      </c>
    </row>
    <row r="36" spans="1:10" s="11" customFormat="1" x14ac:dyDescent="0.25">
      <c r="A36" s="34"/>
      <c r="B36" s="34"/>
      <c r="C36" s="34"/>
      <c r="D36" s="34"/>
      <c r="E36" s="34"/>
      <c r="F36" s="34"/>
      <c r="G36" s="35"/>
      <c r="H36" s="36"/>
      <c r="I36" s="35"/>
      <c r="J36" s="35"/>
    </row>
    <row r="37" spans="1:10" s="11" customFormat="1" x14ac:dyDescent="0.25">
      <c r="A37" s="113"/>
      <c r="B37" s="113"/>
      <c r="C37" s="113"/>
      <c r="D37" s="113"/>
      <c r="E37" s="113"/>
      <c r="F37" s="113"/>
      <c r="G37" s="113"/>
      <c r="H37" s="113"/>
      <c r="I37" s="113"/>
      <c r="J37" s="113"/>
    </row>
    <row r="38" spans="1:10" s="11" customFormat="1" x14ac:dyDescent="0.25">
      <c r="A38" s="34"/>
      <c r="B38" s="34"/>
      <c r="C38" s="34"/>
      <c r="D38" s="34"/>
      <c r="E38" s="34"/>
      <c r="F38" s="34"/>
      <c r="G38" s="35"/>
      <c r="H38" s="36"/>
      <c r="I38" s="35"/>
      <c r="J38" s="35"/>
    </row>
    <row r="39" spans="1:10" s="11" customFormat="1" x14ac:dyDescent="0.25">
      <c r="A39" s="34"/>
      <c r="B39" s="34"/>
      <c r="C39" s="34"/>
      <c r="D39" s="34"/>
      <c r="E39" s="34"/>
      <c r="F39" s="34"/>
      <c r="G39" s="35"/>
      <c r="H39" s="36"/>
      <c r="I39" s="35"/>
      <c r="J39" s="35"/>
    </row>
    <row r="40" spans="1:10" s="11" customFormat="1" x14ac:dyDescent="0.25">
      <c r="G40" s="12"/>
      <c r="H40" s="13"/>
      <c r="I40" s="12"/>
      <c r="J40" s="12"/>
    </row>
    <row r="41" spans="1:10" s="11" customFormat="1" x14ac:dyDescent="0.25">
      <c r="B41" s="114" t="s">
        <v>29</v>
      </c>
      <c r="C41" s="114"/>
      <c r="D41" s="114"/>
      <c r="E41" s="37"/>
      <c r="F41" s="37"/>
      <c r="G41" s="115" t="s">
        <v>30</v>
      </c>
      <c r="H41" s="115"/>
      <c r="I41" s="115"/>
      <c r="J41" s="12"/>
    </row>
    <row r="42" spans="1:10" s="11" customFormat="1" x14ac:dyDescent="0.25">
      <c r="G42" s="12"/>
      <c r="H42" s="13"/>
      <c r="I42" s="12"/>
      <c r="J42" s="12"/>
    </row>
    <row r="43" spans="1:10" s="11" customFormat="1" x14ac:dyDescent="0.25">
      <c r="G43" s="12"/>
      <c r="H43" s="13"/>
      <c r="I43" s="12"/>
      <c r="J43" s="12"/>
    </row>
    <row r="44" spans="1:10" s="11" customFormat="1" x14ac:dyDescent="0.25">
      <c r="G44" s="13"/>
      <c r="H44" s="13"/>
      <c r="I44" s="12"/>
      <c r="J44" s="12"/>
    </row>
    <row r="45" spans="1:10" s="11" customFormat="1" x14ac:dyDescent="0.25">
      <c r="G45" s="12"/>
      <c r="H45" s="13"/>
      <c r="I45" s="12"/>
      <c r="J45" s="12"/>
    </row>
    <row r="49" spans="7:10" x14ac:dyDescent="0.25">
      <c r="G49" s="7"/>
      <c r="H49" s="7"/>
      <c r="I49" s="7"/>
      <c r="J49" s="7"/>
    </row>
  </sheetData>
  <mergeCells count="13">
    <mergeCell ref="I9:J9"/>
    <mergeCell ref="A37:J37"/>
    <mergeCell ref="B41:D41"/>
    <mergeCell ref="G41:I41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61" right="0.70866141732283461" top="0.59055118110236215" bottom="0.59055118110236215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Школьницька Іванна Володимирівна</cp:lastModifiedBy>
  <cp:lastPrinted>2026-08-26T13:10:32Z</cp:lastPrinted>
  <dcterms:created xsi:type="dcterms:W3CDTF">2015-06-05T18:19:34Z</dcterms:created>
  <dcterms:modified xsi:type="dcterms:W3CDTF">2026-08-26T14:09:12Z</dcterms:modified>
</cp:coreProperties>
</file>