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040"/>
  </bookViews>
  <sheets>
    <sheet name="Аркуш1" sheetId="1" r:id="rId1"/>
  </sheets>
  <calcPr calcId="191029"/>
</workbook>
</file>

<file path=xl/calcChain.xml><?xml version="1.0" encoding="utf-8"?>
<calcChain xmlns="http://schemas.openxmlformats.org/spreadsheetml/2006/main">
  <c r="J38" i="1"/>
  <c r="J37"/>
  <c r="I38"/>
  <c r="I37"/>
  <c r="J28"/>
  <c r="H28"/>
  <c r="I28"/>
  <c r="G29"/>
  <c r="H38"/>
  <c r="G39"/>
  <c r="G38"/>
  <c r="G37"/>
  <c r="H37"/>
  <c r="G31"/>
  <c r="G32"/>
  <c r="G19"/>
  <c r="G18"/>
  <c r="G17"/>
  <c r="J18"/>
  <c r="J17"/>
  <c r="I18"/>
  <c r="I17"/>
  <c r="H18"/>
  <c r="H17"/>
  <c r="G35"/>
  <c r="G30"/>
  <c r="G36"/>
  <c r="I13"/>
  <c r="J13"/>
  <c r="H13"/>
  <c r="G16"/>
  <c r="G14"/>
  <c r="H21"/>
  <c r="I21"/>
  <c r="J21"/>
  <c r="G15"/>
  <c r="G34"/>
  <c r="G22"/>
  <c r="G23"/>
  <c r="J25"/>
  <c r="I25"/>
  <c r="G26"/>
  <c r="G25"/>
  <c r="G24"/>
  <c r="H25"/>
  <c r="H24"/>
  <c r="G33"/>
  <c r="G28"/>
  <c r="G13"/>
  <c r="G21"/>
  <c r="H12"/>
  <c r="I12"/>
  <c r="J12"/>
  <c r="H27"/>
  <c r="H40"/>
  <c r="I27"/>
  <c r="J27"/>
  <c r="J20"/>
  <c r="I20"/>
  <c r="H20"/>
  <c r="I24"/>
  <c r="I40"/>
  <c r="J24"/>
  <c r="J40"/>
  <c r="G12"/>
  <c r="G20"/>
  <c r="G27"/>
  <c r="G40"/>
</calcChain>
</file>

<file path=xl/sharedStrings.xml><?xml version="1.0" encoding="utf-8"?>
<sst xmlns="http://schemas.openxmlformats.org/spreadsheetml/2006/main" count="153" uniqueCount="109">
  <si>
    <t>Додаток 6</t>
  </si>
  <si>
    <t>до рішення міської ради</t>
  </si>
  <si>
    <t>Зміни до розподілу витрат бюджету Чортківської міської територіальної громади на реалізацію місцевих/регіональних програм у 2026 році</t>
  </si>
  <si>
    <t>1955400000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</si>
  <si>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</si>
  <si>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</si>
  <si>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</si>
  <si>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</si>
  <si>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</si>
  <si>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</si>
  <si>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</si>
  <si>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</si>
  <si>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</si>
  <si>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</si>
  <si>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</si>
  <si>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</si>
  <si>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</si>
  <si>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/>
  </si>
  <si>
    <t>1200000</t>
  </si>
  <si>
    <t>Управлiння комунального господарства  Чорткiвської мiської ради</t>
  </si>
  <si>
    <t>1210000</t>
  </si>
  <si>
    <t>0620</t>
  </si>
  <si>
    <t>Організація благоустрою населених пунктів</t>
  </si>
  <si>
    <t>X</t>
  </si>
  <si>
    <t>УСЬОГО</t>
  </si>
  <si>
    <t>Секретар міської ради</t>
  </si>
  <si>
    <t>Ярослав ДЗИНДРА</t>
  </si>
  <si>
    <t>1216030</t>
  </si>
  <si>
    <t>0100000</t>
  </si>
  <si>
    <t>Чорткiвська мiська рада</t>
  </si>
  <si>
    <t>0110000</t>
  </si>
  <si>
    <t>0800000</t>
  </si>
  <si>
    <t>Управління соціального захисту та охорони здоров'я Чортківської міської ради</t>
  </si>
  <si>
    <t>0810000</t>
  </si>
  <si>
    <t>Управлiння соцiального захисту та охорони здоров'я Чорткiвської мiської ради</t>
  </si>
  <si>
    <t>1070</t>
  </si>
  <si>
    <t>1010000</t>
  </si>
  <si>
    <t>Управлiння культури та мистецтв Чорткiвської мiської ради</t>
  </si>
  <si>
    <t>1014082</t>
  </si>
  <si>
    <t>4082</t>
  </si>
  <si>
    <t>0829</t>
  </si>
  <si>
    <t>Інші заходи в галузі культури і мистецтва</t>
  </si>
  <si>
    <t>Програма розвитку культури Чортківської міської територіальної громади на 2026-2028 роки</t>
  </si>
  <si>
    <t>Рішення міської ради від 24 листопада 2025 року № 2833</t>
  </si>
  <si>
    <t>0813160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</si>
  <si>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</si>
  <si>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</si>
  <si>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Цільова програма соціальної підтримки жителів Чортківської міської територіальної громади "Турбота" на 2026-2028 роки</t>
  </si>
  <si>
    <t>Рішення міської ради від 24 листопада 2025 року  № 2811 зі змінами</t>
  </si>
  <si>
    <t>0813032</t>
  </si>
  <si>
    <t>3032</t>
  </si>
  <si>
    <t>Надання пільг окремим категоріям громадян з оплати послуг зв`язку</t>
  </si>
  <si>
    <t>Рішення міської ради від 24 листопада 2025 року № 2811 зі змінами</t>
  </si>
  <si>
    <t>Програма "Картка чортків'янина" на 2024-2026 роки</t>
  </si>
  <si>
    <t xml:space="preserve">Рішення міської ради  від 03 листопада 2023 року №1704 зі змінами           </t>
  </si>
  <si>
    <t>7530</t>
  </si>
  <si>
    <t>0460</t>
  </si>
  <si>
    <t>Інші заходи у сфері зв`язку, телекомунікації та інформатики</t>
  </si>
  <si>
    <t>Програма  "Інформатизації  Чортківської міської територіальної громади на 2026-2028 роки"</t>
  </si>
  <si>
    <t>0117530</t>
  </si>
  <si>
    <t xml:space="preserve">Рішення міської ради               від  24  листопада  2025 року № 2821 </t>
  </si>
  <si>
    <t>0117130</t>
  </si>
  <si>
    <t>7130</t>
  </si>
  <si>
    <t>0421</t>
  </si>
  <si>
    <t>Здійснення заходів із землеустрою</t>
  </si>
  <si>
    <t>Програма управління  комунальним майном та землями громади  на 2026-2028 роки</t>
  </si>
  <si>
    <t>Рішення міської ради від  24  листопада  2025 року № 2825</t>
  </si>
  <si>
    <t>Програма благоустрою Чортківської міської територіальної громади на 2026-2028 роки</t>
  </si>
  <si>
    <t>Рішення міської ради                  від 24 листопада 2025  року № 2816 зі змінами</t>
  </si>
  <si>
    <t>0117640</t>
  </si>
  <si>
    <t>7640</t>
  </si>
  <si>
    <t>0470</t>
  </si>
  <si>
    <t>Заходи з енергозбереження</t>
  </si>
  <si>
    <t>Програма енергоефективних заходів в бюджетних установах  Чортківської  територіальної громади на 2025 - 2027 роки</t>
  </si>
  <si>
    <t>Рішення міської ради  від  11  грудня  2024 року  № 2344 зі змінами</t>
  </si>
  <si>
    <t>від 06 листопада  2026 року №</t>
  </si>
  <si>
    <t>0490</t>
  </si>
  <si>
    <t>Внески до статутного капіталу суб`єктів господарювання</t>
  </si>
  <si>
    <t>Програма поповнення статутного капіталу комунальних підприємств  Чортківської міської ради на 2026-2028 роки</t>
  </si>
  <si>
    <t>Рішення міської ради                     від 24 листопада 2025  року № 2817</t>
  </si>
  <si>
    <t>Інша діяльність, пов`язана з експлуатацією об`єктів житлово-комунального господарства</t>
  </si>
  <si>
    <t>Програма фінансової підтримки комунальних підриємств Чортківської міської  ради на 2026-2028 роки</t>
  </si>
  <si>
    <t>Рішення міської ради від  24 листопада 2025 року № 2818 зі змінами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</si>
  <si>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</si>
  <si>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</si>
  <si>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</si>
  <si>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</si>
  <si>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0600000</t>
  </si>
  <si>
    <t>Управлiння освіти, молоді та спорту Чорткiвської мiської ради</t>
  </si>
  <si>
    <t>0610000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</si>
  <si>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</si>
  <si>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</si>
  <si>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</si>
  <si>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</si>
  <si>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Програма розвитку освіти, фізичної культури та спорту  Чортківської міської територіальної громади на 2026-2028 роки</t>
  </si>
  <si>
    <t>Рішення міської ради від 24 листопада  2025 року № 2823</t>
  </si>
  <si>
    <t>Програма здійснення поховань військовослужбовців та учасників бойових дій на території Чортківської міської територіальної громади, які загинули(померли) внаслідок збройної агресії російської федерації проти України на 2025- 2027 роки</t>
  </si>
  <si>
    <t>Рішення міської ради               від  25 квітня  2025 року              № 2554</t>
  </si>
  <si>
    <t>Програма управління відходами на території Чортківської міської територіальної громади на 2024-2026 роки</t>
  </si>
  <si>
    <t>Рішення міської ради               від  08   грудня  2023 року  № 1779</t>
  </si>
  <si>
    <t>3700000</t>
  </si>
  <si>
    <t>Фінансове управління Чортківської міської ради</t>
  </si>
  <si>
    <t>3710000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</si>
  <si>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</si>
  <si>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</si>
  <si>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Програма фінансової підтримки державних органів які здійснюють заходи з національної безпеки та правоохоронної діяльності на території Чортківської міської територіальної громади на 2026-2028 роки </t>
  </si>
  <si>
    <t>Рішення міської ради від 24 листопада 2025 року № 2838 зі змінами</t>
  </si>
  <si>
    <t>Програма підтримки та  ефективного розвитку  об'єднань  співвласників багатоквартирних будинків  Чортківської міської територіальної громади на 2024 - 2026 роки</t>
  </si>
  <si>
    <t>Рішення міської ради                   від 03 листопада 2023 року № 1698</t>
  </si>
</sst>
</file>

<file path=xl/styles.xml><?xml version="1.0" encoding="utf-8"?>
<styleSheet xmlns="http://schemas.openxmlformats.org/spreadsheetml/2006/main">
  <numFmts count="2">
    <numFmt numFmtId="164" formatCode="#,##0.00;\-#,##0.00;#,&quot;-&quot;"/>
    <numFmt numFmtId="165" formatCode="#,##0.00_ ;\-#,##0.00\ "/>
  </numFmts>
  <fonts count="20">
    <font>
      <sz val="11"/>
      <color theme="1"/>
      <name val="Calibri"/>
      <family val="2"/>
      <scheme val="minor"/>
    </font>
    <font>
      <i/>
      <sz val="11"/>
      <name val="Arial Cyr"/>
      <charset val="204"/>
    </font>
    <font>
      <sz val="11"/>
      <name val="Calibri"/>
      <family val="2"/>
    </font>
    <font>
      <b/>
      <sz val="10"/>
      <name val="Arial Cyr"/>
      <charset val="204"/>
    </font>
    <font>
      <sz val="11"/>
      <name val="Arial Cyr"/>
      <charset val="204"/>
    </font>
    <font>
      <sz val="9"/>
      <name val="Calibri"/>
      <family val="2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Calibri"/>
      <family val="2"/>
    </font>
    <font>
      <sz val="9"/>
      <name val="Arial Cyr"/>
      <charset val="204"/>
    </font>
    <font>
      <sz val="11"/>
      <name val="Calibri"/>
      <family val="2"/>
      <charset val="204"/>
    </font>
    <font>
      <b/>
      <sz val="11"/>
      <name val="Arial Cyr"/>
      <charset val="204"/>
    </font>
    <font>
      <b/>
      <i/>
      <sz val="11"/>
      <name val="Arial Cyr"/>
      <charset val="204"/>
    </font>
    <font>
      <b/>
      <i/>
      <sz val="11"/>
      <color indexed="10"/>
      <name val="Arial"/>
      <family val="2"/>
      <charset val="204"/>
    </font>
    <font>
      <sz val="11"/>
      <color indexed="10"/>
      <name val="Arial"/>
      <family val="2"/>
      <charset val="204"/>
    </font>
    <font>
      <i/>
      <sz val="11"/>
      <color indexed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8" fillId="0" borderId="0"/>
    <xf numFmtId="0" fontId="18" fillId="0" borderId="0"/>
    <xf numFmtId="0" fontId="18" fillId="0" borderId="0"/>
    <xf numFmtId="0" fontId="19" fillId="0" borderId="0"/>
  </cellStyleXfs>
  <cellXfs count="12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vertical="center" wrapText="1"/>
    </xf>
    <xf numFmtId="0" fontId="6" fillId="2" borderId="0" xfId="0" applyFont="1" applyFill="1"/>
    <xf numFmtId="0" fontId="6" fillId="0" borderId="1" xfId="0" quotePrefix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vertical="center" wrapText="1"/>
    </xf>
    <xf numFmtId="0" fontId="12" fillId="2" borderId="0" xfId="0" applyFont="1" applyFill="1"/>
    <xf numFmtId="164" fontId="9" fillId="0" borderId="1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 wrapText="1"/>
    </xf>
    <xf numFmtId="4" fontId="6" fillId="2" borderId="1" xfId="0" quotePrefix="1" applyNumberFormat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quotePrefix="1" applyFont="1" applyFill="1" applyBorder="1" applyAlignment="1">
      <alignment vertical="center" wrapText="1"/>
    </xf>
    <xf numFmtId="0" fontId="9" fillId="2" borderId="0" xfId="0" applyFont="1" applyFill="1"/>
    <xf numFmtId="0" fontId="6" fillId="2" borderId="1" xfId="0" quotePrefix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1" xfId="4" quotePrefix="1" applyFont="1" applyBorder="1" applyAlignment="1">
      <alignment horizontal="center" vertical="center" wrapText="1"/>
    </xf>
    <xf numFmtId="4" fontId="6" fillId="0" borderId="1" xfId="4" quotePrefix="1" applyNumberFormat="1" applyFont="1" applyBorder="1" applyAlignment="1">
      <alignment horizontal="center" vertical="center" wrapText="1"/>
    </xf>
    <xf numFmtId="4" fontId="6" fillId="0" borderId="1" xfId="4" quotePrefix="1" applyNumberFormat="1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164" fontId="6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6" fillId="2" borderId="1" xfId="0" quotePrefix="1" applyFont="1" applyFill="1" applyBorder="1" applyAlignment="1">
      <alignment horizontal="center" vertical="center" wrapText="1"/>
    </xf>
    <xf numFmtId="4" fontId="6" fillId="2" borderId="1" xfId="0" quotePrefix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8" fillId="0" borderId="1" xfId="4" quotePrefix="1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9" fillId="0" borderId="1" xfId="4" quotePrefix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vertical="center" wrapText="1"/>
    </xf>
    <xf numFmtId="0" fontId="9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15" fillId="0" borderId="0" xfId="0" applyFont="1"/>
    <xf numFmtId="0" fontId="8" fillId="0" borderId="1" xfId="0" quotePrefix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quotePrefix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quotePrefix="1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2" borderId="1" xfId="1" quotePrefix="1" applyFont="1" applyFill="1" applyBorder="1" applyAlignment="1">
      <alignment horizontal="center" vertical="center" wrapText="1"/>
    </xf>
    <xf numFmtId="49" fontId="6" fillId="2" borderId="1" xfId="1" quotePrefix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164" fontId="8" fillId="0" borderId="1" xfId="0" applyNumberFormat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0" borderId="0" xfId="0" applyFont="1"/>
    <xf numFmtId="0" fontId="16" fillId="0" borderId="0" xfId="0" applyFont="1"/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5">
    <cellStyle name="Звичайний 2" xfId="1"/>
    <cellStyle name="Звичайний 3" xfId="2"/>
    <cellStyle name="Звичайний 4" xfId="3"/>
    <cellStyle name="Обычный" xfId="0" builtinId="0"/>
    <cellStyle name="Обычный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="80" zoomScaleNormal="80" workbookViewId="0">
      <selection activeCell="A44" sqref="A44"/>
    </sheetView>
  </sheetViews>
  <sheetFormatPr defaultRowHeight="15"/>
  <cols>
    <col min="1" max="1" width="10.85546875" style="10" customWidth="1"/>
    <col min="2" max="2" width="10.42578125" style="10" customWidth="1"/>
    <col min="3" max="3" width="10" style="10" customWidth="1"/>
    <col min="4" max="4" width="44" style="10" customWidth="1"/>
    <col min="5" max="5" width="50.42578125" style="10" customWidth="1"/>
    <col min="6" max="6" width="25.28515625" style="10" customWidth="1"/>
    <col min="7" max="7" width="17.85546875" style="11" customWidth="1"/>
    <col min="8" max="8" width="17.42578125" style="12" customWidth="1"/>
    <col min="9" max="9" width="16.140625" style="11" customWidth="1"/>
    <col min="10" max="10" width="18.140625" style="11" customWidth="1"/>
    <col min="11" max="11" width="14.28515625" style="10" bestFit="1" customWidth="1"/>
    <col min="12" max="16384" width="9.140625" style="10"/>
  </cols>
  <sheetData>
    <row r="1" spans="1:10" s="1" customFormat="1">
      <c r="G1" s="2"/>
      <c r="H1" s="3"/>
      <c r="I1" s="4" t="s">
        <v>0</v>
      </c>
      <c r="J1" s="2"/>
    </row>
    <row r="2" spans="1:10" s="1" customFormat="1">
      <c r="G2" s="2"/>
      <c r="H2" s="3"/>
      <c r="I2" s="4" t="s">
        <v>1</v>
      </c>
      <c r="J2" s="2"/>
    </row>
    <row r="3" spans="1:10" s="1" customFormat="1">
      <c r="G3" s="2"/>
      <c r="H3" s="3"/>
      <c r="I3" s="4" t="s">
        <v>75</v>
      </c>
      <c r="J3" s="2"/>
    </row>
    <row r="4" spans="1:10" s="1" customFormat="1">
      <c r="G4" s="2"/>
      <c r="H4" s="3"/>
      <c r="I4" s="4"/>
      <c r="J4" s="2"/>
    </row>
    <row r="5" spans="1:10" s="1" customFormat="1">
      <c r="A5" s="120" t="s">
        <v>2</v>
      </c>
      <c r="B5" s="122"/>
      <c r="C5" s="122"/>
      <c r="D5" s="122"/>
      <c r="E5" s="122"/>
      <c r="F5" s="122"/>
      <c r="G5" s="122"/>
      <c r="H5" s="122"/>
      <c r="I5" s="122"/>
      <c r="J5" s="122"/>
    </row>
    <row r="6" spans="1:10" s="1" customFormat="1">
      <c r="G6" s="2"/>
      <c r="H6" s="3"/>
      <c r="I6" s="2"/>
      <c r="J6" s="2"/>
    </row>
    <row r="7" spans="1:10" s="1" customFormat="1">
      <c r="A7" s="32" t="s">
        <v>3</v>
      </c>
      <c r="B7" s="33"/>
      <c r="C7" s="33"/>
      <c r="D7" s="33"/>
      <c r="E7" s="33"/>
      <c r="F7" s="33"/>
      <c r="G7" s="34"/>
      <c r="H7" s="35"/>
      <c r="I7" s="34"/>
      <c r="J7" s="34"/>
    </row>
    <row r="8" spans="1:10" s="1" customFormat="1">
      <c r="A8" s="33" t="s">
        <v>4</v>
      </c>
      <c r="B8" s="33"/>
      <c r="C8" s="33"/>
      <c r="D8" s="33"/>
      <c r="E8" s="33"/>
      <c r="F8" s="33"/>
      <c r="G8" s="34"/>
      <c r="H8" s="35"/>
      <c r="I8" s="34"/>
      <c r="J8" s="34" t="s">
        <v>5</v>
      </c>
    </row>
    <row r="9" spans="1:10" s="9" customFormat="1" ht="79.5" customHeight="1">
      <c r="A9" s="117" t="s">
        <v>6</v>
      </c>
      <c r="B9" s="117" t="s">
        <v>7</v>
      </c>
      <c r="C9" s="117" t="s">
        <v>8</v>
      </c>
      <c r="D9" s="117" t="s">
        <v>9</v>
      </c>
      <c r="E9" s="117" t="s">
        <v>10</v>
      </c>
      <c r="F9" s="117" t="s">
        <v>11</v>
      </c>
      <c r="G9" s="117" t="s">
        <v>12</v>
      </c>
      <c r="H9" s="118" t="s">
        <v>13</v>
      </c>
      <c r="I9" s="117" t="s">
        <v>14</v>
      </c>
      <c r="J9" s="117"/>
    </row>
    <row r="10" spans="1:10" s="9" customFormat="1" ht="35.25" customHeight="1">
      <c r="A10" s="117"/>
      <c r="B10" s="117"/>
      <c r="C10" s="117"/>
      <c r="D10" s="117"/>
      <c r="E10" s="117"/>
      <c r="F10" s="117"/>
      <c r="G10" s="117"/>
      <c r="H10" s="118"/>
      <c r="I10" s="36" t="s">
        <v>15</v>
      </c>
      <c r="J10" s="36" t="s">
        <v>16</v>
      </c>
    </row>
    <row r="11" spans="1:10" s="1" customFormat="1">
      <c r="A11" s="37">
        <v>1</v>
      </c>
      <c r="B11" s="37">
        <v>2</v>
      </c>
      <c r="C11" s="37">
        <v>3</v>
      </c>
      <c r="D11" s="37">
        <v>4</v>
      </c>
      <c r="E11" s="37">
        <v>5</v>
      </c>
      <c r="F11" s="37">
        <v>6</v>
      </c>
      <c r="G11" s="37">
        <v>7</v>
      </c>
      <c r="H11" s="37">
        <v>8</v>
      </c>
      <c r="I11" s="38">
        <v>9</v>
      </c>
      <c r="J11" s="38">
        <v>10</v>
      </c>
    </row>
    <row r="12" spans="1:10" s="56" customFormat="1" ht="21" customHeight="1">
      <c r="A12" s="52" t="s">
        <v>28</v>
      </c>
      <c r="B12" s="53" t="s">
        <v>17</v>
      </c>
      <c r="C12" s="53" t="s">
        <v>17</v>
      </c>
      <c r="D12" s="54" t="s">
        <v>29</v>
      </c>
      <c r="E12" s="54" t="s">
        <v>17</v>
      </c>
      <c r="F12" s="54" t="s">
        <v>17</v>
      </c>
      <c r="G12" s="30">
        <f>G13</f>
        <v>31000</v>
      </c>
      <c r="H12" s="55">
        <f>H13</f>
        <v>31000</v>
      </c>
      <c r="I12" s="74">
        <f>I13</f>
        <v>0</v>
      </c>
      <c r="J12" s="74">
        <f>J13</f>
        <v>0</v>
      </c>
    </row>
    <row r="13" spans="1:10" s="60" customFormat="1" ht="21" customHeight="1">
      <c r="A13" s="57" t="s">
        <v>30</v>
      </c>
      <c r="B13" s="58" t="s">
        <v>17</v>
      </c>
      <c r="C13" s="58" t="s">
        <v>17</v>
      </c>
      <c r="D13" s="59" t="s">
        <v>29</v>
      </c>
      <c r="E13" s="59" t="s">
        <v>17</v>
      </c>
      <c r="F13" s="59" t="s">
        <v>17</v>
      </c>
      <c r="G13" s="29">
        <f>G14+G15+G16</f>
        <v>31000</v>
      </c>
      <c r="H13" s="42">
        <f>H14+H15+H16</f>
        <v>31000</v>
      </c>
      <c r="I13" s="84">
        <f>I14+I15+I16</f>
        <v>0</v>
      </c>
      <c r="J13" s="84">
        <f>J14+J15+J16</f>
        <v>0</v>
      </c>
    </row>
    <row r="14" spans="1:10" s="114" customFormat="1" ht="46.5" customHeight="1">
      <c r="A14" s="61" t="s">
        <v>61</v>
      </c>
      <c r="B14" s="62" t="s">
        <v>62</v>
      </c>
      <c r="C14" s="62" t="s">
        <v>63</v>
      </c>
      <c r="D14" s="63" t="s">
        <v>64</v>
      </c>
      <c r="E14" s="64" t="s">
        <v>65</v>
      </c>
      <c r="F14" s="65" t="s">
        <v>66</v>
      </c>
      <c r="G14" s="49">
        <f>H14</f>
        <v>7000</v>
      </c>
      <c r="H14" s="66">
        <v>7000</v>
      </c>
      <c r="I14" s="19"/>
      <c r="J14" s="19"/>
    </row>
    <row r="15" spans="1:10" s="114" customFormat="1" ht="41.25" customHeight="1">
      <c r="A15" s="67" t="s">
        <v>59</v>
      </c>
      <c r="B15" s="62" t="s">
        <v>55</v>
      </c>
      <c r="C15" s="62" t="s">
        <v>56</v>
      </c>
      <c r="D15" s="63" t="s">
        <v>57</v>
      </c>
      <c r="E15" s="64" t="s">
        <v>58</v>
      </c>
      <c r="F15" s="65" t="s">
        <v>60</v>
      </c>
      <c r="G15" s="49">
        <f>H15</f>
        <v>19000</v>
      </c>
      <c r="H15" s="66">
        <v>19000</v>
      </c>
      <c r="I15" s="68"/>
      <c r="J15" s="68"/>
    </row>
    <row r="16" spans="1:10" s="114" customFormat="1" ht="54" customHeight="1">
      <c r="A16" s="69" t="s">
        <v>69</v>
      </c>
      <c r="B16" s="69" t="s">
        <v>70</v>
      </c>
      <c r="C16" s="70" t="s">
        <v>71</v>
      </c>
      <c r="D16" s="71" t="s">
        <v>72</v>
      </c>
      <c r="E16" s="24" t="s">
        <v>73</v>
      </c>
      <c r="F16" s="65" t="s">
        <v>74</v>
      </c>
      <c r="G16" s="49">
        <f>H16</f>
        <v>5000</v>
      </c>
      <c r="H16" s="66">
        <v>5000</v>
      </c>
      <c r="I16" s="68"/>
      <c r="J16" s="68"/>
    </row>
    <row r="17" spans="1:10" s="73" customFormat="1" ht="32.25" customHeight="1">
      <c r="A17" s="85" t="s">
        <v>87</v>
      </c>
      <c r="B17" s="86"/>
      <c r="C17" s="87"/>
      <c r="D17" s="88" t="s">
        <v>88</v>
      </c>
      <c r="E17" s="15"/>
      <c r="F17" s="26"/>
      <c r="G17" s="30">
        <f>G18</f>
        <v>150000</v>
      </c>
      <c r="H17" s="55">
        <f t="shared" ref="H17:J18" si="0">H18</f>
        <v>150000</v>
      </c>
      <c r="I17" s="74">
        <f t="shared" si="0"/>
        <v>0</v>
      </c>
      <c r="J17" s="74">
        <f t="shared" si="0"/>
        <v>0</v>
      </c>
    </row>
    <row r="18" spans="1:10" s="73" customFormat="1" ht="34.5" customHeight="1">
      <c r="A18" s="89" t="s">
        <v>89</v>
      </c>
      <c r="B18" s="90"/>
      <c r="C18" s="91"/>
      <c r="D18" s="92" t="s">
        <v>88</v>
      </c>
      <c r="E18" s="93"/>
      <c r="F18" s="58"/>
      <c r="G18" s="29">
        <f>G19</f>
        <v>150000</v>
      </c>
      <c r="H18" s="94">
        <f t="shared" si="0"/>
        <v>150000</v>
      </c>
      <c r="I18" s="113">
        <f t="shared" si="0"/>
        <v>0</v>
      </c>
      <c r="J18" s="113">
        <f t="shared" si="0"/>
        <v>0</v>
      </c>
    </row>
    <row r="19" spans="1:10" s="97" customFormat="1" ht="52.5" customHeight="1">
      <c r="A19" s="95" t="s">
        <v>90</v>
      </c>
      <c r="B19" s="95" t="s">
        <v>91</v>
      </c>
      <c r="C19" s="95" t="s">
        <v>92</v>
      </c>
      <c r="D19" s="96" t="s">
        <v>93</v>
      </c>
      <c r="E19" s="64" t="s">
        <v>94</v>
      </c>
      <c r="F19" s="63" t="s">
        <v>95</v>
      </c>
      <c r="G19" s="30">
        <f>H19</f>
        <v>150000</v>
      </c>
      <c r="H19" s="74">
        <v>150000</v>
      </c>
      <c r="I19" s="94"/>
      <c r="J19" s="94"/>
    </row>
    <row r="20" spans="1:10" s="73" customFormat="1" ht="53.25" customHeight="1">
      <c r="A20" s="72" t="s">
        <v>31</v>
      </c>
      <c r="B20" s="25"/>
      <c r="C20" s="25"/>
      <c r="D20" s="16" t="s">
        <v>32</v>
      </c>
      <c r="E20" s="16"/>
      <c r="F20" s="26"/>
      <c r="G20" s="30">
        <f>G21</f>
        <v>-55100</v>
      </c>
      <c r="H20" s="27">
        <f>H21</f>
        <v>-55100</v>
      </c>
      <c r="I20" s="74">
        <f>I21</f>
        <v>0</v>
      </c>
      <c r="J20" s="74">
        <f>J21</f>
        <v>0</v>
      </c>
    </row>
    <row r="21" spans="1:10" s="73" customFormat="1" ht="51" customHeight="1">
      <c r="A21" s="28" t="s">
        <v>33</v>
      </c>
      <c r="B21" s="28" t="s">
        <v>17</v>
      </c>
      <c r="C21" s="28" t="s">
        <v>17</v>
      </c>
      <c r="D21" s="22" t="s">
        <v>34</v>
      </c>
      <c r="E21" s="28"/>
      <c r="F21" s="28"/>
      <c r="G21" s="29">
        <f>G22+G23</f>
        <v>-55100</v>
      </c>
      <c r="H21" s="42">
        <f>H22+H23</f>
        <v>-55100</v>
      </c>
      <c r="I21" s="84">
        <f>I22+I23</f>
        <v>0</v>
      </c>
      <c r="J21" s="84">
        <f>J22+J23</f>
        <v>0</v>
      </c>
    </row>
    <row r="22" spans="1:10" s="97" customFormat="1" ht="51" customHeight="1">
      <c r="A22" s="39" t="s">
        <v>49</v>
      </c>
      <c r="B22" s="39" t="s">
        <v>50</v>
      </c>
      <c r="C22" s="39" t="s">
        <v>35</v>
      </c>
      <c r="D22" s="24" t="s">
        <v>51</v>
      </c>
      <c r="E22" s="64" t="s">
        <v>47</v>
      </c>
      <c r="F22" s="18" t="s">
        <v>52</v>
      </c>
      <c r="G22" s="29">
        <f>H22</f>
        <v>-5100</v>
      </c>
      <c r="H22" s="74">
        <v>-5100</v>
      </c>
      <c r="I22" s="75"/>
      <c r="J22" s="75"/>
    </row>
    <row r="23" spans="1:10" s="115" customFormat="1" ht="85.5">
      <c r="A23" s="76" t="s">
        <v>44</v>
      </c>
      <c r="B23" s="77">
        <v>3160</v>
      </c>
      <c r="C23" s="76" t="s">
        <v>45</v>
      </c>
      <c r="D23" s="78" t="s">
        <v>46</v>
      </c>
      <c r="E23" s="78" t="s">
        <v>47</v>
      </c>
      <c r="F23" s="78" t="s">
        <v>48</v>
      </c>
      <c r="G23" s="30">
        <f>H23</f>
        <v>-50000</v>
      </c>
      <c r="H23" s="74">
        <v>-50000</v>
      </c>
      <c r="I23" s="79"/>
      <c r="J23" s="79"/>
    </row>
    <row r="24" spans="1:10" s="23" customFormat="1" ht="38.25" customHeight="1">
      <c r="A24" s="14" t="s">
        <v>36</v>
      </c>
      <c r="B24" s="14" t="s">
        <v>17</v>
      </c>
      <c r="C24" s="14" t="s">
        <v>17</v>
      </c>
      <c r="D24" s="15" t="s">
        <v>37</v>
      </c>
      <c r="E24" s="15" t="s">
        <v>17</v>
      </c>
      <c r="F24" s="16" t="s">
        <v>17</v>
      </c>
      <c r="G24" s="30">
        <f>G25</f>
        <v>67600</v>
      </c>
      <c r="H24" s="27">
        <f t="shared" ref="H24:J25" si="1">H25</f>
        <v>67600</v>
      </c>
      <c r="I24" s="74">
        <f t="shared" si="1"/>
        <v>0</v>
      </c>
      <c r="J24" s="74">
        <f t="shared" si="1"/>
        <v>0</v>
      </c>
    </row>
    <row r="25" spans="1:10" s="80" customFormat="1" ht="28.5" customHeight="1">
      <c r="A25" s="21" t="s">
        <v>36</v>
      </c>
      <c r="B25" s="21" t="s">
        <v>17</v>
      </c>
      <c r="C25" s="21" t="s">
        <v>17</v>
      </c>
      <c r="D25" s="43" t="s">
        <v>37</v>
      </c>
      <c r="E25" s="44"/>
      <c r="F25" s="44"/>
      <c r="G25" s="31">
        <f>G26</f>
        <v>67600</v>
      </c>
      <c r="H25" s="19">
        <f t="shared" si="1"/>
        <v>67600</v>
      </c>
      <c r="I25" s="74">
        <f t="shared" si="1"/>
        <v>0</v>
      </c>
      <c r="J25" s="74">
        <f t="shared" si="1"/>
        <v>0</v>
      </c>
    </row>
    <row r="26" spans="1:10" s="116" customFormat="1" ht="51.75" customHeight="1">
      <c r="A26" s="39" t="s">
        <v>38</v>
      </c>
      <c r="B26" s="39" t="s">
        <v>39</v>
      </c>
      <c r="C26" s="39" t="s">
        <v>40</v>
      </c>
      <c r="D26" s="24" t="s">
        <v>41</v>
      </c>
      <c r="E26" s="24" t="s">
        <v>42</v>
      </c>
      <c r="F26" s="18" t="s">
        <v>43</v>
      </c>
      <c r="G26" s="49">
        <f>H26</f>
        <v>67600</v>
      </c>
      <c r="H26" s="45">
        <v>67600</v>
      </c>
      <c r="I26" s="46"/>
      <c r="J26" s="47"/>
    </row>
    <row r="27" spans="1:10" s="23" customFormat="1" ht="34.5" customHeight="1">
      <c r="A27" s="25" t="s">
        <v>18</v>
      </c>
      <c r="B27" s="25" t="s">
        <v>17</v>
      </c>
      <c r="C27" s="25" t="s">
        <v>17</v>
      </c>
      <c r="D27" s="40" t="s">
        <v>19</v>
      </c>
      <c r="E27" s="16" t="s">
        <v>17</v>
      </c>
      <c r="F27" s="16" t="s">
        <v>17</v>
      </c>
      <c r="G27" s="30">
        <f>G28</f>
        <v>859000</v>
      </c>
      <c r="H27" s="27">
        <f>H28</f>
        <v>1055112</v>
      </c>
      <c r="I27" s="27">
        <f>I28</f>
        <v>-196112</v>
      </c>
      <c r="J27" s="27">
        <f>J28</f>
        <v>-196112</v>
      </c>
    </row>
    <row r="28" spans="1:10" s="20" customFormat="1" ht="48.75" customHeight="1">
      <c r="A28" s="28" t="s">
        <v>20</v>
      </c>
      <c r="B28" s="28" t="s">
        <v>17</v>
      </c>
      <c r="C28" s="28" t="s">
        <v>17</v>
      </c>
      <c r="D28" s="22" t="s">
        <v>19</v>
      </c>
      <c r="E28" s="22" t="s">
        <v>17</v>
      </c>
      <c r="F28" s="22" t="s">
        <v>17</v>
      </c>
      <c r="G28" s="29">
        <f>SUM(G29:G36)</f>
        <v>859000</v>
      </c>
      <c r="H28" s="42">
        <f>SUM(H29:H36)</f>
        <v>1055112</v>
      </c>
      <c r="I28" s="42">
        <f>SUM(I29:I36)</f>
        <v>-196112</v>
      </c>
      <c r="J28" s="42">
        <f>SUM(J29:J36)</f>
        <v>-196112</v>
      </c>
    </row>
    <row r="29" spans="1:10" s="114" customFormat="1" ht="66.75" customHeight="1">
      <c r="A29" s="17">
        <v>1216017</v>
      </c>
      <c r="B29" s="17">
        <v>6017</v>
      </c>
      <c r="C29" s="62" t="s">
        <v>21</v>
      </c>
      <c r="D29" s="18" t="s">
        <v>80</v>
      </c>
      <c r="E29" s="18" t="s">
        <v>107</v>
      </c>
      <c r="F29" s="18" t="s">
        <v>108</v>
      </c>
      <c r="G29" s="29">
        <f t="shared" ref="G29:G35" si="2">H29</f>
        <v>-16037</v>
      </c>
      <c r="H29" s="84">
        <v>-16037</v>
      </c>
      <c r="I29" s="42"/>
      <c r="J29" s="42"/>
    </row>
    <row r="30" spans="1:10" s="114" customFormat="1" ht="45" customHeight="1">
      <c r="A30" s="17">
        <v>1216017</v>
      </c>
      <c r="B30" s="17">
        <v>6017</v>
      </c>
      <c r="C30" s="50" t="s">
        <v>21</v>
      </c>
      <c r="D30" s="18" t="s">
        <v>80</v>
      </c>
      <c r="E30" s="18" t="s">
        <v>81</v>
      </c>
      <c r="F30" s="18" t="s">
        <v>82</v>
      </c>
      <c r="G30" s="29">
        <f t="shared" si="2"/>
        <v>196112</v>
      </c>
      <c r="H30" s="84">
        <v>196112</v>
      </c>
      <c r="I30" s="42"/>
      <c r="J30" s="42"/>
    </row>
    <row r="31" spans="1:10" s="114" customFormat="1" ht="89.25" customHeight="1">
      <c r="A31" s="17">
        <v>1216030</v>
      </c>
      <c r="B31" s="17">
        <v>6030</v>
      </c>
      <c r="C31" s="62" t="s">
        <v>21</v>
      </c>
      <c r="D31" s="18" t="s">
        <v>22</v>
      </c>
      <c r="E31" s="63" t="s">
        <v>96</v>
      </c>
      <c r="F31" s="63" t="s">
        <v>97</v>
      </c>
      <c r="G31" s="29">
        <f t="shared" si="2"/>
        <v>-271356</v>
      </c>
      <c r="H31" s="84">
        <v>-271356</v>
      </c>
      <c r="I31" s="42"/>
      <c r="J31" s="42"/>
    </row>
    <row r="32" spans="1:10" s="114" customFormat="1" ht="48.75" customHeight="1">
      <c r="A32" s="17">
        <v>1216030</v>
      </c>
      <c r="B32" s="17">
        <v>6030</v>
      </c>
      <c r="C32" s="62" t="s">
        <v>21</v>
      </c>
      <c r="D32" s="18" t="s">
        <v>22</v>
      </c>
      <c r="E32" s="63" t="s">
        <v>98</v>
      </c>
      <c r="F32" s="63" t="s">
        <v>99</v>
      </c>
      <c r="G32" s="29">
        <f t="shared" si="2"/>
        <v>-521846</v>
      </c>
      <c r="H32" s="84">
        <v>-521846</v>
      </c>
      <c r="I32" s="42"/>
      <c r="J32" s="42"/>
    </row>
    <row r="33" spans="1:10" s="111" customFormat="1" ht="47.25" customHeight="1">
      <c r="A33" s="17">
        <v>1216030</v>
      </c>
      <c r="B33" s="17">
        <v>6030</v>
      </c>
      <c r="C33" s="17">
        <v>620</v>
      </c>
      <c r="D33" s="18" t="s">
        <v>22</v>
      </c>
      <c r="E33" s="18" t="s">
        <v>67</v>
      </c>
      <c r="F33" s="18" t="s">
        <v>68</v>
      </c>
      <c r="G33" s="30">
        <f t="shared" si="2"/>
        <v>1808060</v>
      </c>
      <c r="H33" s="48">
        <v>1808060</v>
      </c>
      <c r="I33" s="48"/>
      <c r="J33" s="48"/>
    </row>
    <row r="34" spans="1:10" s="111" customFormat="1" ht="45" customHeight="1">
      <c r="A34" s="17" t="s">
        <v>27</v>
      </c>
      <c r="B34" s="17">
        <v>6030</v>
      </c>
      <c r="C34" s="62" t="s">
        <v>21</v>
      </c>
      <c r="D34" s="18" t="s">
        <v>22</v>
      </c>
      <c r="E34" s="18" t="s">
        <v>53</v>
      </c>
      <c r="F34" s="18" t="s">
        <v>54</v>
      </c>
      <c r="G34" s="30">
        <f t="shared" si="2"/>
        <v>-50000</v>
      </c>
      <c r="H34" s="74">
        <v>-50000</v>
      </c>
      <c r="I34" s="74"/>
      <c r="J34" s="74"/>
    </row>
    <row r="35" spans="1:10" s="111" customFormat="1" ht="52.5" customHeight="1">
      <c r="A35" s="81" t="s">
        <v>83</v>
      </c>
      <c r="B35" s="81" t="s">
        <v>84</v>
      </c>
      <c r="C35" s="82" t="s">
        <v>85</v>
      </c>
      <c r="D35" s="83" t="s">
        <v>86</v>
      </c>
      <c r="E35" s="51" t="s">
        <v>67</v>
      </c>
      <c r="F35" s="51" t="s">
        <v>68</v>
      </c>
      <c r="G35" s="49">
        <f t="shared" si="2"/>
        <v>-89821</v>
      </c>
      <c r="H35" s="74">
        <v>-89821</v>
      </c>
      <c r="I35" s="74"/>
      <c r="J35" s="74"/>
    </row>
    <row r="36" spans="1:10" s="111" customFormat="1" ht="44.25" customHeight="1">
      <c r="A36" s="17">
        <v>1217670</v>
      </c>
      <c r="B36" s="17">
        <v>7670</v>
      </c>
      <c r="C36" s="62" t="s">
        <v>76</v>
      </c>
      <c r="D36" s="18" t="s">
        <v>77</v>
      </c>
      <c r="E36" s="18" t="s">
        <v>78</v>
      </c>
      <c r="F36" s="18" t="s">
        <v>79</v>
      </c>
      <c r="G36" s="30">
        <f>I36</f>
        <v>-196112</v>
      </c>
      <c r="H36" s="74"/>
      <c r="I36" s="74">
        <v>-196112</v>
      </c>
      <c r="J36" s="74">
        <v>-196112</v>
      </c>
    </row>
    <row r="37" spans="1:10" s="56" customFormat="1" ht="30">
      <c r="A37" s="98" t="s">
        <v>100</v>
      </c>
      <c r="B37" s="14"/>
      <c r="C37" s="99"/>
      <c r="D37" s="100" t="s">
        <v>101</v>
      </c>
      <c r="E37" s="101"/>
      <c r="F37" s="16"/>
      <c r="G37" s="49">
        <f>G38</f>
        <v>100000</v>
      </c>
      <c r="H37" s="102">
        <f t="shared" ref="H37:J38" si="3">H38</f>
        <v>100000</v>
      </c>
      <c r="I37" s="79">
        <f t="shared" si="3"/>
        <v>0</v>
      </c>
      <c r="J37" s="79">
        <f t="shared" si="3"/>
        <v>0</v>
      </c>
    </row>
    <row r="38" spans="1:10" s="60" customFormat="1" ht="28.5">
      <c r="A38" s="103" t="s">
        <v>102</v>
      </c>
      <c r="B38" s="21"/>
      <c r="C38" s="104"/>
      <c r="D38" s="105" t="s">
        <v>101</v>
      </c>
      <c r="E38" s="106"/>
      <c r="F38" s="22"/>
      <c r="G38" s="31">
        <f>G39</f>
        <v>100000</v>
      </c>
      <c r="H38" s="104">
        <f t="shared" si="3"/>
        <v>100000</v>
      </c>
      <c r="I38" s="79">
        <f t="shared" si="3"/>
        <v>0</v>
      </c>
      <c r="J38" s="79">
        <f t="shared" si="3"/>
        <v>0</v>
      </c>
    </row>
    <row r="39" spans="1:10" s="111" customFormat="1" ht="77.25" customHeight="1">
      <c r="A39" s="107">
        <v>3719800</v>
      </c>
      <c r="B39" s="107">
        <v>9800</v>
      </c>
      <c r="C39" s="108" t="s">
        <v>103</v>
      </c>
      <c r="D39" s="109" t="s">
        <v>104</v>
      </c>
      <c r="E39" s="51" t="s">
        <v>105</v>
      </c>
      <c r="F39" s="51" t="s">
        <v>106</v>
      </c>
      <c r="G39" s="49">
        <f>H39</f>
        <v>100000</v>
      </c>
      <c r="H39" s="110">
        <v>100000</v>
      </c>
      <c r="I39" s="74"/>
      <c r="J39" s="74"/>
    </row>
    <row r="40" spans="1:10" s="41" customFormat="1">
      <c r="A40" s="25" t="s">
        <v>23</v>
      </c>
      <c r="B40" s="25" t="s">
        <v>23</v>
      </c>
      <c r="C40" s="25" t="s">
        <v>23</v>
      </c>
      <c r="D40" s="26" t="s">
        <v>24</v>
      </c>
      <c r="E40" s="26" t="s">
        <v>23</v>
      </c>
      <c r="F40" s="26" t="s">
        <v>23</v>
      </c>
      <c r="G40" s="30">
        <f>G27++G24+G20+G12+G17+G37</f>
        <v>1152500</v>
      </c>
      <c r="H40" s="112">
        <f>H27++H24+H20+H12+H17+H37</f>
        <v>1348612</v>
      </c>
      <c r="I40" s="112">
        <f>I27++I24+I20+I12+I17+I37</f>
        <v>-196112</v>
      </c>
      <c r="J40" s="112">
        <f>J27++J24+J20+J12+J17+J37</f>
        <v>-196112</v>
      </c>
    </row>
    <row r="41" spans="1:10" s="1" customFormat="1">
      <c r="A41" s="5"/>
      <c r="B41" s="5"/>
      <c r="C41" s="5"/>
      <c r="D41" s="5"/>
      <c r="E41" s="5"/>
      <c r="F41" s="5"/>
      <c r="G41" s="6"/>
      <c r="H41" s="7"/>
      <c r="I41" s="6"/>
      <c r="J41" s="6"/>
    </row>
    <row r="42" spans="1:10" s="1" customFormat="1">
      <c r="A42" s="119"/>
      <c r="B42" s="119"/>
      <c r="C42" s="119"/>
      <c r="D42" s="119"/>
      <c r="E42" s="119"/>
      <c r="F42" s="119"/>
      <c r="G42" s="119"/>
      <c r="H42" s="119"/>
      <c r="I42" s="119"/>
      <c r="J42" s="119"/>
    </row>
    <row r="43" spans="1:10" s="1" customFormat="1">
      <c r="A43" s="5"/>
      <c r="B43" s="5"/>
      <c r="C43" s="5"/>
      <c r="D43" s="5"/>
      <c r="E43" s="5"/>
      <c r="F43" s="5"/>
      <c r="G43" s="7"/>
      <c r="H43" s="7"/>
      <c r="I43" s="6"/>
      <c r="J43" s="6"/>
    </row>
    <row r="44" spans="1:10" s="1" customFormat="1">
      <c r="A44" s="5"/>
      <c r="B44" s="5"/>
      <c r="C44" s="5"/>
      <c r="D44" s="5"/>
      <c r="E44" s="5"/>
      <c r="F44" s="5"/>
      <c r="G44" s="6"/>
      <c r="H44" s="7"/>
      <c r="I44" s="6"/>
      <c r="J44" s="6"/>
    </row>
    <row r="45" spans="1:10" s="1" customFormat="1">
      <c r="G45" s="2"/>
      <c r="H45" s="3"/>
      <c r="I45" s="2"/>
      <c r="J45" s="2"/>
    </row>
    <row r="46" spans="1:10" s="1" customFormat="1">
      <c r="B46" s="120" t="s">
        <v>25</v>
      </c>
      <c r="C46" s="120"/>
      <c r="D46" s="120"/>
      <c r="E46" s="8"/>
      <c r="F46" s="8"/>
      <c r="G46" s="121" t="s">
        <v>26</v>
      </c>
      <c r="H46" s="121"/>
      <c r="I46" s="121"/>
      <c r="J46" s="2"/>
    </row>
    <row r="47" spans="1:10" s="1" customFormat="1">
      <c r="G47" s="2"/>
      <c r="H47" s="3"/>
      <c r="I47" s="2"/>
      <c r="J47" s="2"/>
    </row>
    <row r="48" spans="1:10" s="1" customFormat="1">
      <c r="G48" s="2"/>
      <c r="H48" s="3"/>
      <c r="I48" s="2"/>
      <c r="J48" s="2"/>
    </row>
    <row r="49" spans="7:10" s="1" customFormat="1">
      <c r="G49" s="3"/>
      <c r="H49" s="3"/>
      <c r="I49" s="2"/>
      <c r="J49" s="2"/>
    </row>
    <row r="50" spans="7:10" s="1" customFormat="1">
      <c r="G50" s="2"/>
      <c r="H50" s="3"/>
      <c r="I50" s="2"/>
      <c r="J50" s="2"/>
    </row>
    <row r="54" spans="7:10">
      <c r="G54" s="13"/>
      <c r="H54" s="13"/>
      <c r="I54" s="13"/>
      <c r="J54" s="13"/>
    </row>
  </sheetData>
  <mergeCells count="13"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  <mergeCell ref="A42:J42"/>
    <mergeCell ref="B46:D46"/>
    <mergeCell ref="G46:I46"/>
  </mergeCells>
  <phoneticPr fontId="0" type="noConversion"/>
  <pageMargins left="0.70866141732283461" right="0.70866141732283461" top="0.59055118110236215" bottom="0.59055118110236215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nboyko</cp:lastModifiedBy>
  <cp:lastPrinted>2026-11-06T12:19:07Z</cp:lastPrinted>
  <dcterms:created xsi:type="dcterms:W3CDTF">2015-06-05T18:19:34Z</dcterms:created>
  <dcterms:modified xsi:type="dcterms:W3CDTF">2026-11-06T12:20:15Z</dcterms:modified>
</cp:coreProperties>
</file>